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4" activeTab="0"/>
  </bookViews>
  <sheets>
    <sheet name="ADMINISTRAÇÃO" sheetId="1" r:id="rId1"/>
    <sheet name="CRONOGRAM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1Excel_BuiltIn_Print_Titles_15_1_1_1_1">#REF!</definedName>
    <definedName name="___1Excel_BuiltIn_Print_Titles_15_1_1_1_1_2">#REF!</definedName>
    <definedName name="___2Excel_BuiltIn_Print_Titles_16_1">#REF!,#REF!</definedName>
    <definedName name="___2Excel_BuiltIn_Print_Titles_16_1_2">#REF!,#REF!</definedName>
    <definedName name="___3Excel_BuiltIn_Print_Titles_16_1_1_1">#REF!</definedName>
    <definedName name="___3Excel_BuiltIn_Print_Titles_16_1_1_1_2">#REF!</definedName>
    <definedName name="__1Excel_BuiltIn_Print_Titles_15_1_1_1_1">#REF!</definedName>
    <definedName name="__1Excel_BuiltIn_Print_Titles_16_1">'[1]Rev int TP ímpar'!$A:$B,'[1]Rev int TP ímpar'!$1:$6</definedName>
    <definedName name="__2Excel_BuiltIn_Print_Titles_16_1">#REF!,#REF!</definedName>
    <definedName name="__2Excel_BuiltIn_Print_Titles_16_1_2">#REF!,#REF!</definedName>
    <definedName name="__2Excel_BuiltIn_Print_Titles_17_1">#REF!,#REF!</definedName>
    <definedName name="__3Excel_BuiltIn_Print_Titles_16_1_1_1">#REF!</definedName>
    <definedName name="__3Excel_BuiltIn_Print_Titles_18_1">#REF!,#REF!</definedName>
    <definedName name="__4Excel_BuiltIn_Print_Titles_17_1">'[2]rev int TP'!$A:$B,'[2]rev int TP'!$1:$6</definedName>
    <definedName name="__4Excel_BuiltIn_Print_Titles_19_1">#REF!,#REF!</definedName>
    <definedName name="__5Excel_BuiltIn_Print_Titles_18_1">#REF!,#REF!</definedName>
    <definedName name="__5Excel_BuiltIn_Print_Titles_18_1_2">#REF!,#REF!</definedName>
    <definedName name="__5Excel_BuiltIn_Print_Titles_21_1_1_1">#REF!,#REF!</definedName>
    <definedName name="__6Excel_BuiltIn_Print_Titles_19_1">#REF!,#REF!</definedName>
    <definedName name="__6Excel_BuiltIn_Print_Titles_19_1_2">#REF!,#REF!</definedName>
    <definedName name="__7Excel_BuiltIn_Print_Titles_21_1_1_1">#REF!,#REF!</definedName>
    <definedName name="__7Excel_BuiltIn_Print_Titles_21_1_1_1_2">#REF!,#REF!</definedName>
    <definedName name="_10Excel_BuiltIn_Print_Titles_16_1">'[3]rev int TP ímpar'!$A$1:$B$65535,'[3]rev int TP ímpar'!$1:$6</definedName>
    <definedName name="_10Excel_BuiltIn_Print_Titles_17_1">'[4]rev int TP'!$A:$B,'[4]rev int TP'!$1:$6</definedName>
    <definedName name="_11Excel_BuiltIn_Print_Titles_18_1">#REF!,#REF!</definedName>
    <definedName name="_12Excel_BuiltIn_Print_Titles_17_1">'[3]rev int TP par'!$A$1:$B$65535,'[3]rev int TP par'!$1:$6</definedName>
    <definedName name="_12Excel_BuiltIn_Print_Titles_19_1">#REF!,#REF!</definedName>
    <definedName name="_13Excel_BuiltIn_Print_Titles_21_1_1_1">#REF!,#REF!</definedName>
    <definedName name="_14Excel_BuiltIn_Print_Titles_21_1_1_1">#REF!,#REF!</definedName>
    <definedName name="_15Excel_BuiltIn_Print_Titles_17_1">#REF!,#REF!</definedName>
    <definedName name="_16Excel_BuiltIn_Print_Titles_18_1">#REF!,#REF!</definedName>
    <definedName name="_17Excel_BuiltIn_Print_Titles_18_1">'[3]rev int pav 21_'!$A$1:$B$65535,'[3]rev int pav 21_'!$1:$6</definedName>
    <definedName name="_17Excel_BuiltIn_Print_Titles_19_1">#REF!,#REF!</definedName>
    <definedName name="_18Excel_BuiltIn_Print_Titles_21_1_1_1">#REF!,#REF!</definedName>
    <definedName name="_1Excel_BuiltIn_Print_Titles_15_1_1_1_1">#REF!</definedName>
    <definedName name="_1Excel_BuiltIn_Print_Titles_16_1">'[3]rev int TP ímpar'!$A$1:$B$65535,'[3]rev int TP ímpar'!$1:$6</definedName>
    <definedName name="_20Excel_BuiltIn_Print_Titles_17_1">'[3]rev int TP par'!$A$1:$B$65535,'[3]rev int TP par'!$1:$6</definedName>
    <definedName name="_22Excel_BuiltIn_Print_Titles_19_1">'[3]rev int pav 22_'!$A$1:$B$65535,'[3]rev int pav 22_'!$1:$6</definedName>
    <definedName name="_23Excel_BuiltIn_Print_Titles_17_1">#REF!,#REF!</definedName>
    <definedName name="_24Excel_BuiltIn_Print_Titles_18_1">#REF!,#REF!</definedName>
    <definedName name="_25Excel_BuiltIn_Print_Titles_19_1">#REF!,#REF!</definedName>
    <definedName name="_26Excel_BuiltIn_Print_Titles_21_1_1_1">#REF!,#REF!</definedName>
    <definedName name="_27Excel_BuiltIn_Print_Titles_21_1_1_1">'[3]rev int pav 23_'!$A$1:$B$65530,'[3]rev int pav 23_'!$1:$6</definedName>
    <definedName name="_2Excel_BuiltIn_Print_Titles_15_1_1_1_1">#REF!</definedName>
    <definedName name="_2Excel_BuiltIn_Print_Titles_16_1">'[3]rev int TP ímpar'!$A$1:$B$65535,'[3]rev int TP ímpar'!$1:$6</definedName>
    <definedName name="_2Excel_BuiltIn_Print_Titles_16_1_2">#REF!,#REF!</definedName>
    <definedName name="_2Excel_BuiltIn_Print_Titles_17_1">'[3]rev int TP par'!$A$1:$B$65535,'[3]rev int TP par'!$1:$6</definedName>
    <definedName name="_30Excel_BuiltIn_Print_Titles_18_1">'[3]rev int pav 21_'!$A$1:$B$65535,'[3]rev int pav 21_'!$1:$6</definedName>
    <definedName name="_3Excel_BuiltIn_Print_Titles_16_1_1_1">#REF!</definedName>
    <definedName name="_3Excel_BuiltIn_Print_Titles_18_1">'[3]rev int pav 21_'!$A$1:$B$65535,'[3]rev int pav 21_'!$1:$6</definedName>
    <definedName name="_40Excel_BuiltIn_Print_Titles_19_1">'[3]rev int pav 22_'!$A$1:$B$65535,'[3]rev int pav 22_'!$1:$6</definedName>
    <definedName name="_4Excel_BuiltIn_Print_Titles_16_1">#REF!,#REF!</definedName>
    <definedName name="_4Excel_BuiltIn_Print_Titles_17_1">'[3]rev int TP par'!$A$1:$B$65535,'[3]rev int TP par'!$1:$6</definedName>
    <definedName name="_4Excel_BuiltIn_Print_Titles_17_1_2">'[5]rev int TP'!$A:$B,'[5]rev int TP'!$1:$6</definedName>
    <definedName name="_4Excel_BuiltIn_Print_Titles_19_1">'[3]rev int pav 22_'!$A$1:$B$65535,'[3]rev int pav 22_'!$1:$6</definedName>
    <definedName name="_50Excel_BuiltIn_Print_Titles_21_1_1_1">'[3]rev int pav 23_'!$A$1:$B$65530,'[3]rev int pav 23_'!$1:$6</definedName>
    <definedName name="_5Excel_BuiltIn_Print_Titles_17_1">'[2]rev int TP'!$A:$B,'[2]rev int TP'!$1:$6</definedName>
    <definedName name="_5Excel_BuiltIn_Print_Titles_18_1">'[3]rev int pav 21_'!$A$1:$B$65535,'[3]rev int pav 21_'!$1:$6</definedName>
    <definedName name="_5Excel_BuiltIn_Print_Titles_18_1_2">#REF!,#REF!</definedName>
    <definedName name="_5Excel_BuiltIn_Print_Titles_21_1_1_1">'[3]rev int pav 23_'!$A$1:$B$65530,'[3]rev int pav 23_'!$1:$6</definedName>
    <definedName name="_6Excel_BuiltIn_Print_Titles_16_1">'[3]rev int TP ímpar'!$A$1:$B$65535,'[3]rev int TP ímpar'!$1:$6</definedName>
    <definedName name="_6Excel_BuiltIn_Print_Titles_16_1_1_1">#REF!</definedName>
    <definedName name="_6Excel_BuiltIn_Print_Titles_18_1">#REF!,#REF!</definedName>
    <definedName name="_6Excel_BuiltIn_Print_Titles_18_1_2">#REF!,#REF!</definedName>
    <definedName name="_6Excel_BuiltIn_Print_Titles_19_1">'[3]rev int pav 22_'!$A$1:$B$65535,'[3]rev int pav 22_'!$1:$6</definedName>
    <definedName name="_6Excel_BuiltIn_Print_Titles_19_1_2">#REF!,#REF!</definedName>
    <definedName name="_7Excel_BuiltIn_Print_Titles_16_1_1_1">#REF!</definedName>
    <definedName name="_7Excel_BuiltIn_Print_Titles_19_1">#REF!,#REF!</definedName>
    <definedName name="_7Excel_BuiltIn_Print_Titles_19_1_2">#REF!,#REF!</definedName>
    <definedName name="_7Excel_BuiltIn_Print_Titles_21_1_1_1">'[3]rev int pav 23_'!$A$1:$B$65530,'[3]rev int pav 23_'!$1:$6</definedName>
    <definedName name="_7Excel_BuiltIn_Print_Titles_21_1_1_1_2">#REF!,#REF!</definedName>
    <definedName name="_8Excel_BuiltIn_Print_Titles_17_1">#REF!,#REF!</definedName>
    <definedName name="_8Excel_BuiltIn_Print_Titles_21_1_1_1">#REF!,#REF!</definedName>
    <definedName name="_8Excel_BuiltIn_Print_Titles_21_1_1_1_2">#REF!,#REF!</definedName>
    <definedName name="_a">NA()</definedName>
    <definedName name="A">'[6]NBRES_92'!#REF!</definedName>
    <definedName name="A_2">'[6]NBRES_92'!#REF!</definedName>
    <definedName name="ABRA">#REF!</definedName>
    <definedName name="AGOA">#REF!</definedName>
    <definedName name="am">#REF!</definedName>
    <definedName name="APTO_TIPO">'[7]_REF'!$A$57</definedName>
    <definedName name="APTO_TIPO_2">#REF!</definedName>
    <definedName name="_xlnm.Print_Area" localSheetId="0">'ADMINISTRAÇÃO'!$A$1:$I$65</definedName>
    <definedName name="_xlnm.Print_Area" localSheetId="1">'CRONOGRAMA'!$A$1:$E$31</definedName>
    <definedName name="AreaTeste">#REF!</definedName>
    <definedName name="AreaTeste2">#REF!</definedName>
    <definedName name="C_">#REF!</definedName>
    <definedName name="cb">#REF!</definedName>
    <definedName name="CélulaInicioPlanilha">#REF!</definedName>
    <definedName name="CélulaResumo">#REF!</definedName>
    <definedName name="cxczczxc">#REF!</definedName>
    <definedName name="d">#REF!</definedName>
    <definedName name="dadsada">#REF!</definedName>
    <definedName name="DEMONSTRATIVO_DO_RESULTADO_GERENCIAL___DGR">#REF!</definedName>
    <definedName name="DEZA">#REF!</definedName>
    <definedName name="Excel_BuiltIn_Criteria">'[9]GUARANTÃS'!#REF!</definedName>
    <definedName name="Excel_BuiltIn_Criteria1">'[8]GUARANTÃS'!#REF!</definedName>
    <definedName name="Excel_BuiltIn_Criteria_2">'[8]GUARANTÃS'!#REF!</definedName>
    <definedName name="Excel_BuiltIn_Database">'[9]GUARANTÃS'!#REF!</definedName>
    <definedName name="Excel_BuiltIn_Database1">'[8]GUARANTÃS'!#REF!</definedName>
    <definedName name="Excel_BuiltIn_Database_2">'[8]GUARANTÃS'!#REF!</definedName>
    <definedName name="Excel_BuiltIn_Extract">'[9]GUARANTÃS'!#REF!</definedName>
    <definedName name="Excel_BuiltIn_Extract1">'[8]GUARANTÃS'!#REF!</definedName>
    <definedName name="Excel_BuiltIn_Extract_2">'[8]GUARANTÃS'!#REF!</definedName>
    <definedName name="Excel_BuiltIn_Print_Area_10_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3_1_1">#REF!</definedName>
    <definedName name="Excel_BuiltIn_Print_Area_14">#REF!</definedName>
    <definedName name="Excel_BuiltIn_Print_Area_14_1">#REF!</definedName>
    <definedName name="Excel_BuiltIn_Print_Area_15_1">#REF!</definedName>
    <definedName name="Excel_BuiltIn_Print_Area_2_1">#REF!</definedName>
    <definedName name="Excel_BuiltIn_Print_Area_21_1">#REF!</definedName>
    <definedName name="Excel_BuiltIn_Print_Area_23_1">#REF!</definedName>
    <definedName name="Excel_BuiltIn_Print_Area_26_1">#REF!</definedName>
    <definedName name="Excel_BuiltIn_Print_Area_3_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Titles_1_1">#REF!</definedName>
    <definedName name="Excel_BuiltIn_Print_Titles_1_1_1">#REF!</definedName>
    <definedName name="Excel_BuiltIn_Print_Titles_10_1_1">#REF!</definedName>
    <definedName name="Excel_BuiltIn_Print_Titles_11_1_1">#REF!,#REF!</definedName>
    <definedName name="Excel_BuiltIn_Print_Titles_11_1_1_1">#REF!</definedName>
    <definedName name="Excel_BuiltIn_Print_Titles_12">#REF!</definedName>
    <definedName name="Excel_BuiltIn_Print_Titles_12_1">#REF!</definedName>
    <definedName name="Excel_BuiltIn_Print_Titles_13_1">#REF!</definedName>
    <definedName name="Excel_BuiltIn_Print_Titles_13_1_1">#REF!</definedName>
    <definedName name="Excel_BuiltIn_Print_Titles_14_1">'[3]rev int ter'!$A$1:$B$65534,'[3]rev int ter'!$1:$6</definedName>
    <definedName name="Excel_BuiltIn_Print_Titles_14_1_1">#REF!</definedName>
    <definedName name="Excel_BuiltIn_Print_Titles_14_1_2">#REF!,#REF!</definedName>
    <definedName name="Excel_BuiltIn_Print_Titles_15_1">'[3]rev int ter'!$A$1:$B$65535,'[3]rev int ter'!$1:$6</definedName>
    <definedName name="Excel_BuiltIn_Print_Titles_15_1_1">'[3]rev int mez'!$A$1:$B$65533,'[3]rev int mez'!$1:$6</definedName>
    <definedName name="Excel_BuiltIn_Print_Titles_15_1_1_1">'[3]rev int mez'!$A$1:$B$65531,'[3]rev int mez'!$1:$6</definedName>
    <definedName name="Excel_BuiltIn_Print_Titles_15_1_1_1_1">#REF!</definedName>
    <definedName name="Excel_BuiltIn_Print_Titles_15_1_1_1_1_2">#REF!</definedName>
    <definedName name="Excel_BuiltIn_Print_Titles_15_1_1_1_2">#REF!,#REF!</definedName>
    <definedName name="Excel_BuiltIn_Print_Titles_15_1_1_2">#REF!,#REF!</definedName>
    <definedName name="Excel_BuiltIn_Print_Titles_15_1_2">#REF!,#REF!</definedName>
    <definedName name="Excel_BuiltIn_Print_Titles_16_1">#REF!,#REF!</definedName>
    <definedName name="Excel_BuiltIn_Print_Titles_16_11">'[3]rev int mez'!$A$1:$B$65535,'[3]rev int mez'!$1:$6</definedName>
    <definedName name="Excel_BuiltIn_Print_Titles_16_1_1">'[3]rev int mez'!$A$1:$B$65534,'[3]rev int mez'!$1:$6</definedName>
    <definedName name="Excel_BuiltIn_Print_Titles_16_1_1_1">#REF!</definedName>
    <definedName name="Excel_BuiltIn_Print_Titles_16_1_1_1_2">#REF!</definedName>
    <definedName name="Excel_BuiltIn_Print_Titles_16_1_1_2">#REF!,#REF!</definedName>
    <definedName name="Excel_BuiltIn_Print_Titles_16_1_2">#REF!,#REF!</definedName>
    <definedName name="Excel_BuiltIn_Print_Titles_16_1_21">#REF!,#REF!</definedName>
    <definedName name="Excel_BuiltIn_Print_Titles_17_1">#REF!,#REF!</definedName>
    <definedName name="Excel_BuiltIn_Print_Titles_17_11">'[3]rev int TP ímpar'!$A$1:$B$65534,'[3]rev int TP ímpar'!$1:$6</definedName>
    <definedName name="Excel_BuiltIn_Print_Titles_17_1_1">'[3]rev int TP ímpar'!$A$1:$B$65532,'[3]rev int TP ímpar'!$1:$6</definedName>
    <definedName name="Excel_BuiltIn_Print_Titles_17_1_1_1">'[3]rev int TP par'!$A$1:$B$65531,'[3]rev int TP par'!$1:$6</definedName>
    <definedName name="Excel_BuiltIn_Print_Titles_17_1_1_1_1">#REF!</definedName>
    <definedName name="Excel_BuiltIn_Print_Titles_17_1_1_1_1_1">#REF!</definedName>
    <definedName name="Excel_BuiltIn_Print_Titles_17_1_1_1_2">'[2]rev int TP'!$A$1:$B$65510,'[2]rev int TP'!$1:$6</definedName>
    <definedName name="Excel_BuiltIn_Print_Titles_17_1_1_2">#REF!,#REF!</definedName>
    <definedName name="Excel_BuiltIn_Print_Titles_17_1_2">'[2]rev int TP'!$A:$B,'[2]rev int TP'!$1:$6</definedName>
    <definedName name="Excel_BuiltIn_Print_Titles_17_1_21">#REF!,#REF!</definedName>
    <definedName name="Excel_BuiltIn_Print_Titles_18_1">#REF!,#REF!</definedName>
    <definedName name="Excel_BuiltIn_Print_Titles_18_11">'[10]Rev int_sobr gem'!$A:$B,'[10]Rev int_sobr gem'!$1:$6</definedName>
    <definedName name="Excel_BuiltIn_Print_Titles_18_1_1">'[3]rev int pav 21_'!$A$1:$B$65531,'[3]rev int pav 21_'!$1:$6</definedName>
    <definedName name="Excel_BuiltIn_Print_Titles_18_1_1_1">#REF!</definedName>
    <definedName name="Excel_BuiltIn_Print_Titles_18_1_1_1_1">#REF!</definedName>
    <definedName name="Excel_BuiltIn_Print_Titles_18_1_1_2">#REF!,#REF!</definedName>
    <definedName name="Excel_BuiltIn_Print_Titles_18_1_2">#REF!,#REF!</definedName>
    <definedName name="Excel_BuiltIn_Print_Titles_18_1_21">'[2]rev int TP'!$A:$B,'[2]rev int TP'!$1:$6</definedName>
    <definedName name="Excel_BuiltIn_Print_Titles_19_1">#REF!,#REF!</definedName>
    <definedName name="Excel_BuiltIn_Print_Titles_19_11">'[3]rev int pav 21_'!$A$1:$B$65534,'[3]rev int pav 21_'!$1:$6</definedName>
    <definedName name="Excel_BuiltIn_Print_Titles_19_1_1">'[3]rev int pav 22_'!$A$1:$B$65531,'[3]rev int pav 22_'!$1:$6</definedName>
    <definedName name="Excel_BuiltIn_Print_Titles_19_1_1_1">#REF!</definedName>
    <definedName name="Excel_BuiltIn_Print_Titles_19_1_1_1_1">#REF!</definedName>
    <definedName name="Excel_BuiltIn_Print_Titles_19_1_1_2">#REF!,#REF!</definedName>
    <definedName name="Excel_BuiltIn_Print_Titles_19_1_2">#REF!,#REF!</definedName>
    <definedName name="Excel_BuiltIn_Print_Titles_19_1_21">#REF!,#REF!</definedName>
    <definedName name="Excel_BuiltIn_Print_Titles_20_1">'[3]rev int pav 22_'!$A$1:$B$65534,'[3]rev int pav 22_'!$1:$6</definedName>
    <definedName name="Excel_BuiltIn_Print_Titles_20_1_1">'[3]rev int pav 22_'!$A$1:$B$65533,'[3]rev int pav 22_'!$1:$6</definedName>
    <definedName name="Excel_BuiltIn_Print_Titles_20_1_1_2">#REF!,#REF!</definedName>
    <definedName name="Excel_BuiltIn_Print_Titles_20_1_2">#REF!,#REF!</definedName>
    <definedName name="Excel_BuiltIn_Print_Titles_21_1">'[3]rev int pav 23_'!$A$1:$B$65535,'[3]rev int pav 23_'!$1:$6</definedName>
    <definedName name="Excel_BuiltIn_Print_Titles_21_1_1">'[3]rev int pav 23_'!$A$1:$B$65532,'[3]rev int pav 23_'!$1:$6</definedName>
    <definedName name="Excel_BuiltIn_Print_Titles_21_1_1_1">#REF!,#REF!</definedName>
    <definedName name="Excel_BuiltIn_Print_Titles_21_1_1_11">#REF!</definedName>
    <definedName name="Excel_BuiltIn_Print_Titles_21_1_1_1_1">#REF!</definedName>
    <definedName name="Excel_BuiltIn_Print_Titles_21_1_1_1_2">#REF!,#REF!</definedName>
    <definedName name="Excel_BuiltIn_Print_Titles_21_1_1_2">#REF!,#REF!</definedName>
    <definedName name="Excel_BuiltIn_Print_Titles_21_1_2">#REF!,#REF!</definedName>
    <definedName name="Excel_BuiltIn_Print_Titles_3_1_1">#REF!</definedName>
    <definedName name="Excel_BuiltIn_Print_Titles_4_1_1">#REF!</definedName>
    <definedName name="Excel_BuiltIn_Print_Titles_5_1">#REF!,#REF!</definedName>
    <definedName name="Excel_BuiltIn_Print_Titles_6_1">#REF!</definedName>
    <definedName name="Excel_BuiltIn_Print_Titles_6_1_1">#REF!</definedName>
    <definedName name="Excel_BuiltIn_Print_Titles_7">'[11]rev int TP'!$A:$B,'[11]rev int TP'!$1:$6</definedName>
    <definedName name="Excel_BuiltIn_Print_Titles_7_1">#REF!</definedName>
    <definedName name="Excel_BuiltIn_Print_Titles_8_1_1">#REF!</definedName>
    <definedName name="Excel_BuiltIn_Print_Titles_9_1_1">#REF!</definedName>
    <definedName name="f">#REF!</definedName>
    <definedName name="fdjfksdjkfljsdlkfsjd">'[8]GUARANTÃS'!#REF!</definedName>
    <definedName name="fdsgdsgsdfgsdgsd">#REF!</definedName>
    <definedName name="FEVA">#REF!</definedName>
    <definedName name="gdfsdfdsgsdgsd">#REF!</definedName>
    <definedName name="gran">'[12]_REF'!$A$57</definedName>
    <definedName name="granito_02">#REF!</definedName>
    <definedName name="IMPERMEABILIZACAO">#REF!</definedName>
    <definedName name="JANA">#REF!</definedName>
    <definedName name="JULA">#REF!</definedName>
    <definedName name="JUNA">#REF!</definedName>
    <definedName name="LLL">#REF!</definedName>
    <definedName name="LLL_2">#REF!</definedName>
    <definedName name="Macro1">'[13]Macro1'!$A$1</definedName>
    <definedName name="Macro1_2">#REF!</definedName>
    <definedName name="Macro2">'[13]Macro1'!$B$1</definedName>
    <definedName name="Macro2_2">#REF!</definedName>
    <definedName name="MAIA">#REF!</definedName>
    <definedName name="MARA">#REF!</definedName>
    <definedName name="MG">#REF!</definedName>
    <definedName name="Mod">#REF!</definedName>
    <definedName name="NOVA">#REF!</definedName>
    <definedName name="OUTA">#REF!</definedName>
    <definedName name="prazo">#REF!</definedName>
    <definedName name="Print_Area_MI">#REF!</definedName>
    <definedName name="QUAD1">NA()</definedName>
    <definedName name="QUAD11">NA()</definedName>
    <definedName name="QUAD21">NA()</definedName>
    <definedName name="QUAD211">NA()</definedName>
    <definedName name="QUAD22">NA()</definedName>
    <definedName name="QUAD221">NA()</definedName>
    <definedName name="QUAD23">NA()</definedName>
    <definedName name="rm">#REF!</definedName>
    <definedName name="SETA">#REF!</definedName>
    <definedName name="sv">#REF!</definedName>
    <definedName name="_xlnm.Print_Titles" localSheetId="0">'ADMINISTRAÇÃO'!$1:$6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<sst xmlns="http://schemas.openxmlformats.org/spreadsheetml/2006/main" count="184" uniqueCount="119">
  <si>
    <t>ORÇAMENTO: SINTÉTICO</t>
  </si>
  <si>
    <t>OBRA: CAMARA MUNICIPAL DE GOIANIA</t>
  </si>
  <si>
    <t>LOCAL: GOIÂNIA</t>
  </si>
  <si>
    <t>ITEM</t>
  </si>
  <si>
    <t>CÓDIGO</t>
  </si>
  <si>
    <t>DESCRIÇÃO DOS SERVIÇOS</t>
  </si>
  <si>
    <t>UNID.</t>
  </si>
  <si>
    <t>QUANT. TOTAL</t>
  </si>
  <si>
    <t>P.MAT.</t>
  </si>
  <si>
    <t>P.M.O.</t>
  </si>
  <si>
    <t>P. PARCIAL</t>
  </si>
  <si>
    <t>P. TOTAL</t>
  </si>
  <si>
    <t>1.0</t>
  </si>
  <si>
    <t>COMPONENTES PASSIVOS</t>
  </si>
  <si>
    <t>1.1</t>
  </si>
  <si>
    <t>PAINEL DE PREÇOS</t>
  </si>
  <si>
    <t>RACK FECHADO COM PORTA EM ACRILICO E VENTILAÇÃO 19" 12U COM GUIAS VERTICAIS E LATERAIS COMPLETOS, PDU, BANDEIJAS FIXAS E 1 REMOVIVEL.</t>
  </si>
  <si>
    <t>unid.</t>
  </si>
  <si>
    <t>1.2</t>
  </si>
  <si>
    <t>RACK FECHADO COM PORTA EM ACRILICO E VENTILAÇÃO 19" 42U COM GUIAS VERTICAIS E LATERAIS COMPLETOS, PDU, BANDEIJAS FIXAS E 1 REMOVIVEL.</t>
  </si>
  <si>
    <t>1.3</t>
  </si>
  <si>
    <t>DIO - DISTRIBUIDOR INTERNO OPTICO PARA 12 FIBRAS COM ADAPTADORES LC DUPLEX PARA FIBRAS OPTICAS MULTIMODO.</t>
  </si>
  <si>
    <t>1.4</t>
  </si>
  <si>
    <t>CORDÃO OPTICO DUPLEX PADRÃO MULTIMODO 50/125 COM CONECTORES LC</t>
  </si>
  <si>
    <t>1.5</t>
  </si>
  <si>
    <t>PATCH PAINEL 24 PORTAS CONECTORES CAT.6 -1U</t>
  </si>
  <si>
    <t>1.6</t>
  </si>
  <si>
    <t>ORGANIZADOR DE CABOS-1U</t>
  </si>
  <si>
    <t>1.7</t>
  </si>
  <si>
    <t>PATCH CORD UTP 2,5M CAT.6</t>
  </si>
  <si>
    <t>1.8</t>
  </si>
  <si>
    <t xml:space="preserve">CONECTOR PLUG RJ-45 CAT.6 </t>
  </si>
  <si>
    <t>2.0</t>
  </si>
  <si>
    <t>INFRAESTRUTURA</t>
  </si>
  <si>
    <t>2.1</t>
  </si>
  <si>
    <t>CABO UTP CAT6, 4 PARES COR VERMELHA</t>
  </si>
  <si>
    <t>m</t>
  </si>
  <si>
    <t>2.2</t>
  </si>
  <si>
    <t>CABO DE FIBRA OTICA</t>
  </si>
  <si>
    <t>2.3</t>
  </si>
  <si>
    <t>CONECTORIZAÇÃO FIBRA OTICA</t>
  </si>
  <si>
    <t>2.4</t>
  </si>
  <si>
    <t>CONDULETE DE ALUMINIO TIPO C, PARA ELETRODUTO ROSCAVEL DE 1".</t>
  </si>
  <si>
    <t>2.5</t>
  </si>
  <si>
    <t>CONDULETE DE ALUMINIO TIPO T, PARA ELETRODUTO ROSCAVEL DE 1".</t>
  </si>
  <si>
    <t>2.6</t>
  </si>
  <si>
    <t>CONDULETE DE ALUMINIO TIPO LR, PARA ELETRODUTO ROSCAVEL DE 1".</t>
  </si>
  <si>
    <t>2.7</t>
  </si>
  <si>
    <t>ELETROCALHA 100X50</t>
  </si>
  <si>
    <t>2.8</t>
  </si>
  <si>
    <t>ELETROCALHA 200X50</t>
  </si>
  <si>
    <t>2.9</t>
  </si>
  <si>
    <t>ELETRODUTO EM ACO GALVANIZADO ELETROLITICO, LEVE, DIAMETRO 3/4".</t>
  </si>
  <si>
    <t>2.10</t>
  </si>
  <si>
    <t>ELETRODUTO EM ACO GALVANIZADO ELETROLITICO, LEVE, DIAMETRO 1",</t>
  </si>
  <si>
    <t>2.11</t>
  </si>
  <si>
    <t>ELETRODUTO EM ACO GALVANIZADO ELETROLITICO, SEMI-PESADO, DIAMETRO 2".</t>
  </si>
  <si>
    <t>2.12</t>
  </si>
  <si>
    <t>DEMOLICAO DE FORRO DE GESSO.</t>
  </si>
  <si>
    <t>m2</t>
  </si>
  <si>
    <t>2.13</t>
  </si>
  <si>
    <t>FORRO DE GESSO EM PLACAS 60X60CM, ESPESSURA 1,2CM, INCLUSIVE FIXACAO COM ARAME</t>
  </si>
  <si>
    <t>2.14</t>
  </si>
  <si>
    <t>PINTURA ESMALTE FOSCO, DUAS DEMAOS, SOBRE SUPERFICIE METALICA.</t>
  </si>
  <si>
    <t>3.0</t>
  </si>
  <si>
    <t>EQUIPAMENTOS</t>
  </si>
  <si>
    <t>3.1</t>
  </si>
  <si>
    <t>SWITCH POE DE 24 PORTAS</t>
  </si>
  <si>
    <t>3.2</t>
  </si>
  <si>
    <t xml:space="preserve">TV  LED 55" </t>
  </si>
  <si>
    <t>3.3</t>
  </si>
  <si>
    <t xml:space="preserve">INJETOR POE </t>
  </si>
  <si>
    <t>3.4</t>
  </si>
  <si>
    <t>ESTAÇÃO DE VISUALIZAÇÃO</t>
  </si>
  <si>
    <t>cj</t>
  </si>
  <si>
    <t>3.5</t>
  </si>
  <si>
    <t>GARAVADOR DE VIDEO EM REDE 48TB</t>
  </si>
  <si>
    <t>3.6</t>
  </si>
  <si>
    <t>CÂMERA DOME</t>
  </si>
  <si>
    <t>3.7</t>
  </si>
  <si>
    <t>CAMERA BULLET WDR</t>
  </si>
  <si>
    <t>3.8</t>
  </si>
  <si>
    <t>NOBREAK 1200VA</t>
  </si>
  <si>
    <t>3.9</t>
  </si>
  <si>
    <t>NOBREAK 3000VA</t>
  </si>
  <si>
    <t>4.0</t>
  </si>
  <si>
    <t>ADMINISTRACAO</t>
  </si>
  <si>
    <t>4.1</t>
  </si>
  <si>
    <t>H</t>
  </si>
  <si>
    <t>ELETRICISTA</t>
  </si>
  <si>
    <t>PEDREIRO</t>
  </si>
  <si>
    <t>5.0</t>
  </si>
  <si>
    <t>DIVERSOS</t>
  </si>
  <si>
    <t>5.1</t>
  </si>
  <si>
    <t>TOTAL</t>
  </si>
  <si>
    <t>TOTAL COM BDI</t>
  </si>
  <si>
    <t>CRONOGRAMA FÍSICO-FINANCEIRO</t>
  </si>
  <si>
    <t>Prazo da Obra: 60 dias corridos.</t>
  </si>
  <si>
    <t>PARCELA</t>
  </si>
  <si>
    <t>SERVIÇOS</t>
  </si>
  <si>
    <t>INTERV.</t>
  </si>
  <si>
    <t>PERCENTUAL</t>
  </si>
  <si>
    <t>1ª Parcela</t>
  </si>
  <si>
    <t>30 dias</t>
  </si>
  <si>
    <t>2ª Parcela</t>
  </si>
  <si>
    <t>INSTALÇÃO DO EQUIPAMENTO</t>
  </si>
  <si>
    <t>60 dias</t>
  </si>
  <si>
    <t>ENGENHEIRO</t>
  </si>
  <si>
    <t>AGETOP</t>
  </si>
  <si>
    <t xml:space="preserve">AJUDANTE </t>
  </si>
  <si>
    <t>PESQUISA DE PREÇO WEB</t>
  </si>
  <si>
    <t>OBS.: A ELABORAÇÃO DA PLANILHA ORÇAMENTÁRIA FOI BASEADA NA TABELA DE OBRAS CIVIS AGETOP(CUSTO REFERENCIAL DE MÃO DE OBRA, NOVEMBRO/2017 ONERADA) E EM CONFORMIDADE COM IN N° 003/2017 DO MINISTERIO DE PLANEJAMENTO, DESENVOLVIMENTO E GESTÃO, UTILIZANDO O PAINEL DE PREÇOS, PESQUISA PELA WEB E COM EMPRESAS DO RAMO.</t>
  </si>
  <si>
    <t>LICENÇA PERMANENTE SOFTWARE DE MONITORAMENTO DE IMAGENS PARA CAMERAS (GERENCIAMENTO)</t>
  </si>
  <si>
    <t>BDI REDUZIDO PARA FORNECIMENTO DE MATERIAIS E EQUIPAMENTOS (14,42%)</t>
  </si>
  <si>
    <t>BDI (24,66%)</t>
  </si>
  <si>
    <t>5.2</t>
  </si>
  <si>
    <t>5.3</t>
  </si>
  <si>
    <t>5.4</t>
  </si>
  <si>
    <t>DATA: 22/fevereiro/2018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</si>
</sst>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\-??_)"/>
    <numFmt numFmtId="165" formatCode="mmm\-yy;@"/>
    <numFmt numFmtId="166" formatCode="_([$€]* #,##0.00_);_([$€]* \(#,##0.00\);_([$€]* \-??_);_(@_)"/>
    <numFmt numFmtId="167" formatCode="#,#00"/>
    <numFmt numFmtId="168" formatCode=";;;"/>
    <numFmt numFmtId="169" formatCode="%#,#00"/>
    <numFmt numFmtId="170" formatCode="#.##000"/>
    <numFmt numFmtId="171" formatCode="_(* #,##0.00_);_(* \(#,##0.00\);_(* \-??_);_(@_)"/>
    <numFmt numFmtId="172" formatCode="mmmm\-yy;@"/>
    <numFmt numFmtId="173" formatCode="#,"/>
    <numFmt numFmtId="174" formatCode="000000"/>
    <numFmt numFmtId="175" formatCode="_-* #,##0.00_-;\-* #,##0.00_-;_-* \-??_-;_-@_-"/>
    <numFmt numFmtId="176" formatCode="_-&quot;R$ &quot;* #,##0.00_-;&quot;-R$ &quot;* #,##0.00_-;_-&quot;R$ &quot;* \-??_-;_-@_-"/>
    <numFmt numFmtId="177" formatCode="_-* #,##0_-;\-* #,##0_-;_-* \-??_-;_-@_-"/>
    <numFmt numFmtId="178" formatCode="&quot;R$ &quot;#,##0.00"/>
  </numFmts>
  <fonts count="35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12"/>
      <color indexed="10"/>
      <name val="Arial"/>
      <family val="2"/>
    </font>
    <font>
      <sz val="11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>
      <alignment/>
      <protection locked="0"/>
    </xf>
    <xf numFmtId="164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8" fillId="0" borderId="0">
      <alignment/>
      <protection locked="0"/>
    </xf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4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164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4" fontId="14" fillId="0" borderId="0">
      <alignment/>
      <protection/>
    </xf>
    <xf numFmtId="165" fontId="14" fillId="0" borderId="0">
      <alignment/>
      <protection/>
    </xf>
    <xf numFmtId="165" fontId="14" fillId="0" borderId="0">
      <alignment/>
      <protection/>
    </xf>
    <xf numFmtId="164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0" fontId="1" fillId="0" borderId="0">
      <alignment/>
      <protection/>
    </xf>
    <xf numFmtId="164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4" fontId="1" fillId="0" borderId="0">
      <alignment/>
      <protection/>
    </xf>
    <xf numFmtId="0" fontId="13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169" fontId="8" fillId="0" borderId="0">
      <alignment/>
      <protection locked="0"/>
    </xf>
    <xf numFmtId="170" fontId="8" fillId="0" borderId="0">
      <alignment/>
      <protection locked="0"/>
    </xf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14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17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4" fontId="19" fillId="0" borderId="6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4" fontId="20" fillId="0" borderId="0">
      <alignment vertical="center"/>
      <protection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22" fillId="0" borderId="0">
      <alignment/>
      <protection locked="0"/>
    </xf>
    <xf numFmtId="173" fontId="22" fillId="0" borderId="0">
      <alignment/>
      <protection locked="0"/>
    </xf>
    <xf numFmtId="49" fontId="23" fillId="23" borderId="8">
      <alignment horizontal="left" vertical="center" indent="1"/>
      <protection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  <xf numFmtId="173" fontId="8" fillId="0" borderId="9">
      <alignment/>
      <protection locked="0"/>
    </xf>
  </cellStyleXfs>
  <cellXfs count="129">
    <xf numFmtId="0" fontId="0" fillId="0" borderId="0" xfId="0" applyAlignment="1">
      <alignment/>
    </xf>
    <xf numFmtId="0" fontId="24" fillId="0" borderId="0" xfId="715" applyFont="1" applyBorder="1" applyAlignment="1">
      <alignment horizontal="center" vertical="top"/>
      <protection/>
    </xf>
    <xf numFmtId="174" fontId="24" fillId="0" borderId="0" xfId="715" applyNumberFormat="1" applyFont="1" applyBorder="1" applyAlignment="1">
      <alignment vertical="top"/>
      <protection/>
    </xf>
    <xf numFmtId="0" fontId="24" fillId="0" borderId="0" xfId="715" applyFont="1" applyBorder="1" applyAlignment="1">
      <alignment horizontal="justify" vertical="top" wrapText="1"/>
      <protection/>
    </xf>
    <xf numFmtId="0" fontId="24" fillId="0" borderId="0" xfId="715" applyFont="1" applyBorder="1" applyAlignment="1">
      <alignment horizontal="center"/>
      <protection/>
    </xf>
    <xf numFmtId="175" fontId="24" fillId="0" borderId="0" xfId="834" applyFont="1" applyFill="1" applyBorder="1" applyAlignment="1" applyProtection="1">
      <alignment horizontal="center"/>
      <protection/>
    </xf>
    <xf numFmtId="175" fontId="19" fillId="0" borderId="0" xfId="834" applyFont="1" applyFill="1" applyBorder="1" applyAlignment="1" applyProtection="1">
      <alignment horizontal="center"/>
      <protection/>
    </xf>
    <xf numFmtId="0" fontId="24" fillId="0" borderId="0" xfId="715" applyFont="1" applyBorder="1" applyAlignment="1">
      <alignment/>
      <protection/>
    </xf>
    <xf numFmtId="0" fontId="24" fillId="0" borderId="0" xfId="715" applyFont="1" applyFill="1" applyBorder="1" applyAlignment="1">
      <alignment horizontal="center" vertical="top"/>
      <protection/>
    </xf>
    <xf numFmtId="0" fontId="24" fillId="0" borderId="0" xfId="715" applyFont="1" applyFill="1" applyBorder="1" applyAlignment="1">
      <alignment vertical="top"/>
      <protection/>
    </xf>
    <xf numFmtId="0" fontId="25" fillId="0" borderId="0" xfId="715" applyFont="1" applyFill="1" applyBorder="1" applyAlignment="1">
      <alignment horizontal="center" vertical="top"/>
      <protection/>
    </xf>
    <xf numFmtId="174" fontId="25" fillId="0" borderId="0" xfId="715" applyNumberFormat="1" applyFont="1" applyFill="1" applyBorder="1" applyAlignment="1">
      <alignment vertical="top"/>
      <protection/>
    </xf>
    <xf numFmtId="0" fontId="26" fillId="0" borderId="0" xfId="715" applyFont="1" applyFill="1" applyBorder="1" applyAlignment="1">
      <alignment/>
      <protection/>
    </xf>
    <xf numFmtId="175" fontId="26" fillId="0" borderId="0" xfId="834" applyFont="1" applyFill="1" applyBorder="1" applyAlignment="1" applyProtection="1">
      <alignment/>
      <protection/>
    </xf>
    <xf numFmtId="175" fontId="26" fillId="0" borderId="0" xfId="834" applyFont="1" applyFill="1" applyBorder="1" applyAlignment="1" applyProtection="1">
      <alignment horizontal="center"/>
      <protection/>
    </xf>
    <xf numFmtId="0" fontId="24" fillId="0" borderId="0" xfId="715" applyFont="1" applyFill="1" applyBorder="1" applyAlignment="1">
      <alignment/>
      <protection/>
    </xf>
    <xf numFmtId="0" fontId="26" fillId="0" borderId="0" xfId="715" applyFont="1" applyFill="1" applyBorder="1" applyAlignment="1">
      <alignment horizontal="left" wrapText="1"/>
      <protection/>
    </xf>
    <xf numFmtId="175" fontId="26" fillId="0" borderId="0" xfId="834" applyFont="1" applyFill="1" applyBorder="1" applyAlignment="1" applyProtection="1">
      <alignment horizontal="left" wrapText="1"/>
      <protection/>
    </xf>
    <xf numFmtId="0" fontId="26" fillId="0" borderId="10" xfId="767" applyFont="1" applyBorder="1" applyAlignment="1">
      <alignment horizontal="center" vertical="center"/>
      <protection/>
    </xf>
    <xf numFmtId="174" fontId="26" fillId="0" borderId="10" xfId="767" applyNumberFormat="1" applyFont="1" applyBorder="1" applyAlignment="1">
      <alignment horizontal="center" vertical="center"/>
      <protection/>
    </xf>
    <xf numFmtId="14" fontId="26" fillId="0" borderId="10" xfId="767" applyNumberFormat="1" applyFont="1" applyBorder="1" applyAlignment="1">
      <alignment horizontal="center" vertical="center" wrapText="1"/>
      <protection/>
    </xf>
    <xf numFmtId="175" fontId="26" fillId="0" borderId="10" xfId="834" applyFont="1" applyFill="1" applyBorder="1" applyAlignment="1" applyProtection="1">
      <alignment horizontal="center" vertical="center" wrapText="1"/>
      <protection/>
    </xf>
    <xf numFmtId="175" fontId="26" fillId="0" borderId="10" xfId="834" applyFont="1" applyFill="1" applyBorder="1" applyAlignment="1" applyProtection="1">
      <alignment horizontal="center" vertical="center"/>
      <protection/>
    </xf>
    <xf numFmtId="174" fontId="25" fillId="0" borderId="10" xfId="715" applyNumberFormat="1" applyFont="1" applyBorder="1" applyAlignment="1">
      <alignment horizontal="center" vertical="center"/>
      <protection/>
    </xf>
    <xf numFmtId="0" fontId="25" fillId="0" borderId="10" xfId="715" applyFont="1" applyFill="1" applyBorder="1" applyAlignment="1">
      <alignment horizontal="justify" vertical="center"/>
      <protection/>
    </xf>
    <xf numFmtId="0" fontId="25" fillId="0" borderId="10" xfId="715" applyFont="1" applyFill="1" applyBorder="1" applyAlignment="1">
      <alignment horizontal="center" vertical="center"/>
      <protection/>
    </xf>
    <xf numFmtId="175" fontId="25" fillId="0" borderId="10" xfId="834" applyFont="1" applyFill="1" applyBorder="1" applyAlignment="1" applyProtection="1">
      <alignment horizontal="right" vertical="center"/>
      <protection/>
    </xf>
    <xf numFmtId="176" fontId="25" fillId="0" borderId="10" xfId="685" applyFont="1" applyFill="1" applyBorder="1" applyAlignment="1" applyProtection="1">
      <alignment horizontal="right" vertical="center"/>
      <protection/>
    </xf>
    <xf numFmtId="176" fontId="25" fillId="0" borderId="10" xfId="685" applyFont="1" applyFill="1" applyBorder="1" applyAlignment="1" applyProtection="1">
      <alignment horizontal="center" vertical="center"/>
      <protection/>
    </xf>
    <xf numFmtId="176" fontId="26" fillId="0" borderId="10" xfId="685" applyFont="1" applyFill="1" applyBorder="1" applyAlignment="1" applyProtection="1">
      <alignment horizontal="center" vertical="center"/>
      <protection/>
    </xf>
    <xf numFmtId="175" fontId="24" fillId="0" borderId="0" xfId="715" applyNumberFormat="1" applyFont="1" applyBorder="1" applyAlignment="1">
      <alignment/>
      <protection/>
    </xf>
    <xf numFmtId="174" fontId="26" fillId="0" borderId="10" xfId="715" applyNumberFormat="1" applyFont="1" applyBorder="1" applyAlignment="1">
      <alignment horizontal="center" vertical="center"/>
      <protection/>
    </xf>
    <xf numFmtId="0" fontId="26" fillId="24" borderId="10" xfId="0" applyFont="1" applyFill="1" applyBorder="1" applyAlignment="1">
      <alignment/>
    </xf>
    <xf numFmtId="0" fontId="25" fillId="0" borderId="10" xfId="767" applyFont="1" applyFill="1" applyBorder="1" applyAlignment="1">
      <alignment horizontal="center" vertical="center" wrapText="1"/>
      <protection/>
    </xf>
    <xf numFmtId="175" fontId="26" fillId="0" borderId="10" xfId="834" applyFont="1" applyFill="1" applyBorder="1" applyAlignment="1" applyProtection="1">
      <alignment horizontal="right" vertical="center"/>
      <protection/>
    </xf>
    <xf numFmtId="174" fontId="25" fillId="0" borderId="10" xfId="715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176" fontId="25" fillId="0" borderId="10" xfId="685" applyFont="1" applyFill="1" applyBorder="1" applyAlignment="1" applyProtection="1">
      <alignment horizontal="right" vertical="center" wrapText="1"/>
      <protection/>
    </xf>
    <xf numFmtId="175" fontId="25" fillId="0" borderId="10" xfId="834" applyFont="1" applyFill="1" applyBorder="1" applyAlignment="1" applyProtection="1">
      <alignment horizontal="right" vertical="center" wrapText="1"/>
      <protection/>
    </xf>
    <xf numFmtId="176" fontId="26" fillId="0" borderId="10" xfId="685" applyFont="1" applyFill="1" applyBorder="1" applyAlignment="1" applyProtection="1">
      <alignment horizontal="right" vertical="center"/>
      <protection/>
    </xf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left" vertical="center" wrapText="1"/>
    </xf>
    <xf numFmtId="1" fontId="25" fillId="0" borderId="10" xfId="834" applyNumberFormat="1" applyFont="1" applyFill="1" applyBorder="1" applyAlignment="1" applyProtection="1">
      <alignment horizontal="center" vertical="center"/>
      <protection/>
    </xf>
    <xf numFmtId="0" fontId="26" fillId="0" borderId="10" xfId="715" applyFont="1" applyFill="1" applyBorder="1" applyAlignment="1">
      <alignment horizontal="justify" vertical="center"/>
      <protection/>
    </xf>
    <xf numFmtId="0" fontId="25" fillId="0" borderId="10" xfId="0" applyFont="1" applyBorder="1" applyAlignment="1">
      <alignment vertical="center" wrapText="1"/>
    </xf>
    <xf numFmtId="177" fontId="25" fillId="0" borderId="10" xfId="834" applyNumberFormat="1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 applyProtection="1">
      <alignment horizontal="center" vertical="center"/>
      <protection/>
    </xf>
    <xf numFmtId="175" fontId="26" fillId="0" borderId="10" xfId="834" applyFont="1" applyFill="1" applyBorder="1" applyAlignment="1" applyProtection="1">
      <alignment horizontal="center"/>
      <protection/>
    </xf>
    <xf numFmtId="176" fontId="25" fillId="0" borderId="11" xfId="685" applyFont="1" applyFill="1" applyBorder="1" applyAlignment="1" applyProtection="1">
      <alignment horizontal="right" vertical="center"/>
      <protection/>
    </xf>
    <xf numFmtId="1" fontId="26" fillId="0" borderId="10" xfId="834" applyNumberFormat="1" applyFont="1" applyFill="1" applyBorder="1" applyAlignment="1" applyProtection="1">
      <alignment horizontal="center" vertical="center"/>
      <protection/>
    </xf>
    <xf numFmtId="0" fontId="25" fillId="0" borderId="10" xfId="767" applyFont="1" applyFill="1" applyBorder="1" applyAlignment="1">
      <alignment vertical="center" wrapText="1"/>
      <protection/>
    </xf>
    <xf numFmtId="0" fontId="25" fillId="0" borderId="10" xfId="715" applyFont="1" applyFill="1" applyBorder="1" applyAlignment="1">
      <alignment horizontal="justify" vertical="top" wrapText="1"/>
      <protection/>
    </xf>
    <xf numFmtId="174" fontId="25" fillId="0" borderId="10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757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75" fontId="26" fillId="0" borderId="10" xfId="834" applyFont="1" applyFill="1" applyBorder="1" applyAlignment="1" applyProtection="1">
      <alignment horizontal="right" vertical="center" wrapText="1"/>
      <protection/>
    </xf>
    <xf numFmtId="174" fontId="25" fillId="16" borderId="10" xfId="0" applyNumberFormat="1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175" fontId="25" fillId="16" borderId="10" xfId="834" applyFont="1" applyFill="1" applyBorder="1" applyAlignment="1" applyProtection="1">
      <alignment horizontal="right" vertical="center" wrapText="1"/>
      <protection/>
    </xf>
    <xf numFmtId="175" fontId="26" fillId="16" borderId="10" xfId="834" applyFont="1" applyFill="1" applyBorder="1" applyAlignment="1" applyProtection="1">
      <alignment horizontal="right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75" fontId="25" fillId="0" borderId="10" xfId="834" applyFont="1" applyFill="1" applyBorder="1" applyAlignment="1" applyProtection="1">
      <alignment horizontal="center" vertical="center" wrapText="1"/>
      <protection/>
    </xf>
    <xf numFmtId="4" fontId="19" fillId="0" borderId="0" xfId="715" applyNumberFormat="1" applyFont="1" applyBorder="1" applyAlignment="1">
      <alignment horizontal="center"/>
      <protection/>
    </xf>
    <xf numFmtId="0" fontId="1" fillId="0" borderId="0" xfId="765">
      <alignment/>
      <protection/>
    </xf>
    <xf numFmtId="174" fontId="1" fillId="0" borderId="0" xfId="750" applyNumberFormat="1" applyFont="1" applyAlignment="1">
      <alignment horizontal="center"/>
      <protection/>
    </xf>
    <xf numFmtId="0" fontId="1" fillId="0" borderId="0" xfId="750" applyFont="1" applyAlignment="1">
      <alignment horizontal="left"/>
      <protection/>
    </xf>
    <xf numFmtId="0" fontId="1" fillId="0" borderId="0" xfId="750" applyFont="1" applyAlignment="1">
      <alignment horizontal="right"/>
      <protection/>
    </xf>
    <xf numFmtId="171" fontId="1" fillId="0" borderId="0" xfId="836" applyFont="1" applyFill="1" applyBorder="1" applyAlignment="1" applyProtection="1">
      <alignment/>
      <protection/>
    </xf>
    <xf numFmtId="0" fontId="1" fillId="0" borderId="0" xfId="750" applyFont="1">
      <alignment/>
      <protection/>
    </xf>
    <xf numFmtId="171" fontId="28" fillId="0" borderId="0" xfId="836" applyFont="1" applyFill="1" applyBorder="1" applyAlignment="1" applyProtection="1">
      <alignment horizontal="left"/>
      <protection/>
    </xf>
    <xf numFmtId="4" fontId="1" fillId="0" borderId="0" xfId="750" applyNumberFormat="1" applyFont="1">
      <alignment/>
      <protection/>
    </xf>
    <xf numFmtId="174" fontId="29" fillId="0" borderId="0" xfId="750" applyNumberFormat="1" applyFont="1" applyAlignment="1">
      <alignment horizontal="center"/>
      <protection/>
    </xf>
    <xf numFmtId="0" fontId="29" fillId="0" borderId="0" xfId="750" applyFont="1" applyAlignment="1">
      <alignment horizontal="left"/>
      <protection/>
    </xf>
    <xf numFmtId="0" fontId="29" fillId="0" borderId="0" xfId="750" applyFont="1" applyAlignment="1">
      <alignment horizontal="right"/>
      <protection/>
    </xf>
    <xf numFmtId="171" fontId="29" fillId="0" borderId="0" xfId="836" applyFont="1" applyFill="1" applyBorder="1" applyAlignment="1" applyProtection="1">
      <alignment/>
      <protection/>
    </xf>
    <xf numFmtId="174" fontId="30" fillId="0" borderId="0" xfId="750" applyNumberFormat="1" applyFont="1" applyAlignment="1">
      <alignment horizontal="center"/>
      <protection/>
    </xf>
    <xf numFmtId="0" fontId="30" fillId="0" borderId="0" xfId="750" applyFont="1">
      <alignment/>
      <protection/>
    </xf>
    <xf numFmtId="0" fontId="30" fillId="0" borderId="0" xfId="750" applyFont="1" applyAlignment="1">
      <alignment horizontal="left"/>
      <protection/>
    </xf>
    <xf numFmtId="0" fontId="30" fillId="0" borderId="0" xfId="750" applyFont="1" applyAlignment="1">
      <alignment horizontal="right"/>
      <protection/>
    </xf>
    <xf numFmtId="171" fontId="30" fillId="0" borderId="0" xfId="836" applyFont="1" applyFill="1" applyBorder="1" applyAlignment="1" applyProtection="1">
      <alignment/>
      <protection/>
    </xf>
    <xf numFmtId="174" fontId="32" fillId="0" borderId="0" xfId="750" applyNumberFormat="1" applyFont="1" applyAlignment="1">
      <alignment/>
      <protection/>
    </xf>
    <xf numFmtId="0" fontId="30" fillId="0" borderId="0" xfId="750" applyFont="1" applyAlignment="1">
      <alignment/>
      <protection/>
    </xf>
    <xf numFmtId="0" fontId="32" fillId="0" borderId="0" xfId="750" applyFont="1" applyAlignment="1">
      <alignment/>
      <protection/>
    </xf>
    <xf numFmtId="0" fontId="31" fillId="0" borderId="0" xfId="750" applyFont="1" applyAlignment="1">
      <alignment/>
      <protection/>
    </xf>
    <xf numFmtId="0" fontId="33" fillId="0" borderId="0" xfId="750" applyFont="1" applyAlignment="1">
      <alignment/>
      <protection/>
    </xf>
    <xf numFmtId="174" fontId="33" fillId="0" borderId="0" xfId="750" applyNumberFormat="1" applyFont="1" applyAlignment="1">
      <alignment horizontal="left"/>
      <protection/>
    </xf>
    <xf numFmtId="0" fontId="33" fillId="0" borderId="0" xfId="750" applyFont="1" applyAlignment="1">
      <alignment horizontal="left"/>
      <protection/>
    </xf>
    <xf numFmtId="178" fontId="31" fillId="0" borderId="0" xfId="750" applyNumberFormat="1" applyFont="1" applyFill="1" applyAlignment="1">
      <alignment horizontal="left"/>
      <protection/>
    </xf>
    <xf numFmtId="4" fontId="1" fillId="0" borderId="0" xfId="765" applyNumberFormat="1">
      <alignment/>
      <protection/>
    </xf>
    <xf numFmtId="14" fontId="33" fillId="0" borderId="0" xfId="750" applyNumberFormat="1" applyFont="1" applyAlignment="1">
      <alignment horizontal="left"/>
      <protection/>
    </xf>
    <xf numFmtId="171" fontId="33" fillId="0" borderId="0" xfId="836" applyFont="1" applyFill="1" applyBorder="1" applyAlignment="1" applyProtection="1">
      <alignment/>
      <protection/>
    </xf>
    <xf numFmtId="2" fontId="33" fillId="0" borderId="0" xfId="750" applyNumberFormat="1" applyFont="1" applyAlignment="1">
      <alignment/>
      <protection/>
    </xf>
    <xf numFmtId="174" fontId="32" fillId="0" borderId="10" xfId="750" applyNumberFormat="1" applyFont="1" applyBorder="1" applyAlignment="1">
      <alignment horizontal="center" vertical="center" wrapText="1"/>
      <protection/>
    </xf>
    <xf numFmtId="0" fontId="32" fillId="0" borderId="10" xfId="750" applyFont="1" applyBorder="1" applyAlignment="1">
      <alignment horizontal="center" vertical="center" wrapText="1"/>
      <protection/>
    </xf>
    <xf numFmtId="2" fontId="32" fillId="0" borderId="10" xfId="750" applyNumberFormat="1" applyFont="1" applyBorder="1" applyAlignment="1">
      <alignment horizontal="center" vertical="center" wrapText="1"/>
      <protection/>
    </xf>
    <xf numFmtId="174" fontId="30" fillId="0" borderId="10" xfId="750" applyNumberFormat="1" applyFont="1" applyFill="1" applyBorder="1" applyAlignment="1">
      <alignment horizontal="center" vertical="center" wrapText="1"/>
      <protection/>
    </xf>
    <xf numFmtId="0" fontId="30" fillId="0" borderId="10" xfId="750" applyFont="1" applyBorder="1" applyAlignment="1">
      <alignment horizontal="center" vertical="center" wrapText="1"/>
      <protection/>
    </xf>
    <xf numFmtId="9" fontId="30" fillId="0" borderId="10" xfId="794" applyFont="1" applyFill="1" applyBorder="1" applyAlignment="1" applyProtection="1">
      <alignment horizontal="center" vertical="center" wrapText="1"/>
      <protection/>
    </xf>
    <xf numFmtId="174" fontId="30" fillId="0" borderId="0" xfId="750" applyNumberFormat="1" applyFont="1" applyFill="1" applyBorder="1" applyAlignment="1">
      <alignment horizontal="left" vertical="top"/>
      <protection/>
    </xf>
    <xf numFmtId="0" fontId="30" fillId="0" borderId="0" xfId="750" applyFont="1" applyAlignment="1">
      <alignment horizontal="justify" vertical="top"/>
      <protection/>
    </xf>
    <xf numFmtId="171" fontId="30" fillId="0" borderId="0" xfId="836" applyFont="1" applyFill="1" applyBorder="1" applyAlignment="1" applyProtection="1">
      <alignment horizontal="center"/>
      <protection/>
    </xf>
    <xf numFmtId="2" fontId="30" fillId="0" borderId="0" xfId="750" applyNumberFormat="1" applyFont="1" applyAlignment="1">
      <alignment horizontal="center"/>
      <protection/>
    </xf>
    <xf numFmtId="174" fontId="30" fillId="0" borderId="0" xfId="750" applyNumberFormat="1" applyFont="1" applyFill="1" applyBorder="1" applyAlignment="1">
      <alignment horizontal="left"/>
      <protection/>
    </xf>
    <xf numFmtId="0" fontId="32" fillId="0" borderId="0" xfId="750" applyFont="1" applyBorder="1" applyAlignment="1">
      <alignment horizontal="center"/>
      <protection/>
    </xf>
    <xf numFmtId="2" fontId="30" fillId="0" borderId="0" xfId="750" applyNumberFormat="1" applyFont="1">
      <alignment/>
      <protection/>
    </xf>
    <xf numFmtId="171" fontId="30" fillId="0" borderId="0" xfId="836" applyFont="1" applyFill="1" applyBorder="1" applyAlignment="1" applyProtection="1">
      <alignment horizontal="left"/>
      <protection/>
    </xf>
    <xf numFmtId="0" fontId="24" fillId="0" borderId="0" xfId="768" applyFont="1" applyBorder="1" applyAlignment="1">
      <alignment/>
      <protection/>
    </xf>
    <xf numFmtId="0" fontId="29" fillId="0" borderId="0" xfId="750" applyFont="1">
      <alignment/>
      <protection/>
    </xf>
    <xf numFmtId="176" fontId="25" fillId="0" borderId="11" xfId="685" applyFont="1" applyFill="1" applyBorder="1" applyAlignment="1" applyProtection="1">
      <alignment horizontal="right" vertical="center" wrapText="1"/>
      <protection/>
    </xf>
    <xf numFmtId="0" fontId="24" fillId="0" borderId="0" xfId="768" applyFont="1" applyBorder="1" applyAlignment="1">
      <alignment horizontal="center"/>
      <protection/>
    </xf>
    <xf numFmtId="0" fontId="19" fillId="0" borderId="0" xfId="715" applyFont="1" applyFill="1" applyBorder="1" applyAlignment="1">
      <alignment horizontal="left"/>
      <protection/>
    </xf>
    <xf numFmtId="175" fontId="19" fillId="0" borderId="0" xfId="834" applyFont="1" applyFill="1" applyBorder="1" applyAlignment="1" applyProtection="1">
      <alignment horizontal="center"/>
      <protection/>
    </xf>
    <xf numFmtId="0" fontId="26" fillId="0" borderId="0" xfId="715" applyFont="1" applyFill="1" applyBorder="1" applyAlignment="1">
      <alignment horizontal="left" wrapText="1"/>
      <protection/>
    </xf>
    <xf numFmtId="0" fontId="26" fillId="0" borderId="12" xfId="715" applyFont="1" applyFill="1" applyBorder="1" applyAlignment="1">
      <alignment horizontal="left"/>
      <protection/>
    </xf>
    <xf numFmtId="174" fontId="25" fillId="0" borderId="6" xfId="715" applyNumberFormat="1" applyFont="1" applyBorder="1" applyAlignment="1">
      <alignment horizontal="left" vertical="center" wrapText="1"/>
      <protection/>
    </xf>
    <xf numFmtId="0" fontId="24" fillId="0" borderId="0" xfId="715" applyFont="1" applyBorder="1" applyAlignment="1">
      <alignment horizontal="center"/>
      <protection/>
    </xf>
    <xf numFmtId="0" fontId="31" fillId="0" borderId="0" xfId="750" applyFont="1" applyBorder="1" applyAlignment="1">
      <alignment horizontal="center"/>
      <protection/>
    </xf>
    <xf numFmtId="0" fontId="32" fillId="0" borderId="0" xfId="750" applyFont="1" applyBorder="1" applyAlignment="1">
      <alignment horizontal="left" vertical="center" wrapText="1"/>
      <protection/>
    </xf>
    <xf numFmtId="174" fontId="31" fillId="0" borderId="0" xfId="750" applyNumberFormat="1" applyFont="1" applyBorder="1" applyAlignment="1">
      <alignment horizontal="justify"/>
      <protection/>
    </xf>
    <xf numFmtId="0" fontId="31" fillId="0" borderId="0" xfId="750" applyFont="1" applyBorder="1" applyAlignment="1">
      <alignment horizontal="left"/>
      <protection/>
    </xf>
    <xf numFmtId="178" fontId="31" fillId="0" borderId="0" xfId="750" applyNumberFormat="1" applyFont="1" applyFill="1" applyBorder="1" applyAlignment="1">
      <alignment horizontal="left"/>
      <protection/>
    </xf>
    <xf numFmtId="171" fontId="32" fillId="0" borderId="10" xfId="836" applyFont="1" applyFill="1" applyBorder="1" applyAlignment="1" applyProtection="1">
      <alignment horizontal="center" vertical="center" wrapText="1"/>
      <protection/>
    </xf>
    <xf numFmtId="0" fontId="32" fillId="0" borderId="0" xfId="750" applyFont="1" applyBorder="1" applyAlignment="1">
      <alignment horizontal="center"/>
      <protection/>
    </xf>
    <xf numFmtId="0" fontId="30" fillId="0" borderId="10" xfId="750" applyFont="1" applyBorder="1" applyAlignment="1">
      <alignment horizontal="center" vertical="center" wrapText="1"/>
      <protection/>
    </xf>
    <xf numFmtId="171" fontId="30" fillId="0" borderId="10" xfId="836" applyFont="1" applyFill="1" applyBorder="1" applyAlignment="1" applyProtection="1">
      <alignment horizontal="center" vertical="center" wrapText="1"/>
      <protection/>
    </xf>
  </cellXfs>
  <cellStyles count="1038">
    <cellStyle name="Normal" xfId="0"/>
    <cellStyle name="20% - Ênfase1" xfId="15"/>
    <cellStyle name="20% - Ênfase1 10" xfId="16"/>
    <cellStyle name="20% - Ênfase1 2" xfId="17"/>
    <cellStyle name="20% - Ênfase1 2 10" xfId="18"/>
    <cellStyle name="20% - Ênfase1 2 11" xfId="19"/>
    <cellStyle name="20% - Ênfase1 2 2" xfId="20"/>
    <cellStyle name="20% - Ênfase1 2 2 2" xfId="21"/>
    <cellStyle name="20% - Ênfase1 2 2 3" xfId="22"/>
    <cellStyle name="20% - Ênfase1 2 3" xfId="23"/>
    <cellStyle name="20% - Ênfase1 2 4" xfId="24"/>
    <cellStyle name="20% - Ênfase1 2 5" xfId="25"/>
    <cellStyle name="20% - Ênfase1 2 6" xfId="26"/>
    <cellStyle name="20% - Ênfase1 2 7" xfId="27"/>
    <cellStyle name="20% - Ênfase1 2 8" xfId="28"/>
    <cellStyle name="20% - Ênfase1 2 9" xfId="29"/>
    <cellStyle name="20% - Ênfase1 3" xfId="30"/>
    <cellStyle name="20% - Ênfase1 4" xfId="31"/>
    <cellStyle name="20% - Ênfase1 5" xfId="32"/>
    <cellStyle name="20% - Ênfase1 6" xfId="33"/>
    <cellStyle name="20% - Ênfase1 7" xfId="34"/>
    <cellStyle name="20% - Ênfase1 8" xfId="35"/>
    <cellStyle name="20% - Ênfase1 9" xfId="36"/>
    <cellStyle name="20% - Ênfase2" xfId="37"/>
    <cellStyle name="20% - Ênfase2 10" xfId="38"/>
    <cellStyle name="20% - Ênfase2 2" xfId="39"/>
    <cellStyle name="20% - Ênfase2 2 10" xfId="40"/>
    <cellStyle name="20% - Ênfase2 2 11" xfId="41"/>
    <cellStyle name="20% - Ênfase2 2 2" xfId="42"/>
    <cellStyle name="20% - Ênfase2 2 2 2" xfId="43"/>
    <cellStyle name="20% - Ênfase2 2 2 3" xfId="44"/>
    <cellStyle name="20% - Ênfase2 2 3" xfId="45"/>
    <cellStyle name="20% - Ênfase2 2 4" xfId="46"/>
    <cellStyle name="20% - Ênfase2 2 5" xfId="47"/>
    <cellStyle name="20% - Ênfase2 2 6" xfId="48"/>
    <cellStyle name="20% - Ênfase2 2 7" xfId="49"/>
    <cellStyle name="20% - Ênfase2 2 8" xfId="50"/>
    <cellStyle name="20% - Ênfase2 2 9" xfId="51"/>
    <cellStyle name="20% - Ênfase2 3" xfId="52"/>
    <cellStyle name="20% - Ênfase2 4" xfId="53"/>
    <cellStyle name="20% - Ênfase2 5" xfId="54"/>
    <cellStyle name="20% - Ênfase2 6" xfId="55"/>
    <cellStyle name="20% - Ênfase2 7" xfId="56"/>
    <cellStyle name="20% - Ênfase2 8" xfId="57"/>
    <cellStyle name="20% - Ênfase2 9" xfId="58"/>
    <cellStyle name="20% - Ênfase3" xfId="59"/>
    <cellStyle name="20% - Ênfase3 10" xfId="60"/>
    <cellStyle name="20% - Ênfase3 2" xfId="61"/>
    <cellStyle name="20% - Ênfase3 2 10" xfId="62"/>
    <cellStyle name="20% - Ênfase3 2 11" xfId="63"/>
    <cellStyle name="20% - Ênfase3 2 2" xfId="64"/>
    <cellStyle name="20% - Ênfase3 2 2 2" xfId="65"/>
    <cellStyle name="20% - Ênfase3 2 2 3" xfId="66"/>
    <cellStyle name="20% - Ênfase3 2 3" xfId="67"/>
    <cellStyle name="20% - Ênfase3 2 4" xfId="68"/>
    <cellStyle name="20% - Ênfase3 2 5" xfId="69"/>
    <cellStyle name="20% - Ênfase3 2 6" xfId="70"/>
    <cellStyle name="20% - Ênfase3 2 7" xfId="71"/>
    <cellStyle name="20% - Ênfase3 2 8" xfId="72"/>
    <cellStyle name="20% - Ênfase3 2 9" xfId="73"/>
    <cellStyle name="20% - Ênfase3 3" xfId="74"/>
    <cellStyle name="20% - Ênfase3 4" xfId="75"/>
    <cellStyle name="20% - Ênfase3 5" xfId="76"/>
    <cellStyle name="20% - Ênfase3 6" xfId="77"/>
    <cellStyle name="20% - Ênfase3 7" xfId="78"/>
    <cellStyle name="20% - Ênfase3 8" xfId="79"/>
    <cellStyle name="20% - Ênfase3 9" xfId="80"/>
    <cellStyle name="20% - Ênfase4" xfId="81"/>
    <cellStyle name="20% - Ênfase4 10" xfId="82"/>
    <cellStyle name="20% - Ênfase4 2" xfId="83"/>
    <cellStyle name="20% - Ênfase4 2 10" xfId="84"/>
    <cellStyle name="20% - Ênfase4 2 11" xfId="85"/>
    <cellStyle name="20% - Ênfase4 2 2" xfId="86"/>
    <cellStyle name="20% - Ênfase4 2 2 2" xfId="87"/>
    <cellStyle name="20% - Ênfase4 2 2 3" xfId="88"/>
    <cellStyle name="20% - Ênfase4 2 3" xfId="89"/>
    <cellStyle name="20% - Ênfase4 2 4" xfId="90"/>
    <cellStyle name="20% - Ênfase4 2 5" xfId="91"/>
    <cellStyle name="20% - Ênfase4 2 6" xfId="92"/>
    <cellStyle name="20% - Ênfase4 2 7" xfId="93"/>
    <cellStyle name="20% - Ênfase4 2 8" xfId="94"/>
    <cellStyle name="20% - Ênfase4 2 9" xfId="95"/>
    <cellStyle name="20% - Ênfase4 3" xfId="96"/>
    <cellStyle name="20% - Ênfase4 4" xfId="97"/>
    <cellStyle name="20% - Ênfase4 5" xfId="98"/>
    <cellStyle name="20% - Ênfase4 6" xfId="99"/>
    <cellStyle name="20% - Ênfase4 7" xfId="100"/>
    <cellStyle name="20% - Ênfase4 8" xfId="101"/>
    <cellStyle name="20% - Ênfase4 9" xfId="102"/>
    <cellStyle name="20% - Ênfase5" xfId="103"/>
    <cellStyle name="20% - Ênfase5 10" xfId="104"/>
    <cellStyle name="20% - Ênfase5 2" xfId="105"/>
    <cellStyle name="20% - Ênfase5 2 10" xfId="106"/>
    <cellStyle name="20% - Ênfase5 2 11" xfId="107"/>
    <cellStyle name="20% - Ênfase5 2 2" xfId="108"/>
    <cellStyle name="20% - Ênfase5 2 2 2" xfId="109"/>
    <cellStyle name="20% - Ênfase5 2 2 3" xfId="110"/>
    <cellStyle name="20% - Ênfase5 2 3" xfId="111"/>
    <cellStyle name="20% - Ênfase5 2 4" xfId="112"/>
    <cellStyle name="20% - Ênfase5 2 5" xfId="113"/>
    <cellStyle name="20% - Ênfase5 2 6" xfId="114"/>
    <cellStyle name="20% - Ênfase5 2 7" xfId="115"/>
    <cellStyle name="20% - Ênfase5 2 8" xfId="116"/>
    <cellStyle name="20% - Ênfase5 2 9" xfId="117"/>
    <cellStyle name="20% - Ênfase5 3" xfId="118"/>
    <cellStyle name="20% - Ênfase5 4" xfId="119"/>
    <cellStyle name="20% - Ênfase5 5" xfId="120"/>
    <cellStyle name="20% - Ênfase5 6" xfId="121"/>
    <cellStyle name="20% - Ênfase5 7" xfId="122"/>
    <cellStyle name="20% - Ênfase5 8" xfId="123"/>
    <cellStyle name="20% - Ênfase5 9" xfId="124"/>
    <cellStyle name="20% - Ênfase6" xfId="125"/>
    <cellStyle name="20% - Ênfase6 10" xfId="126"/>
    <cellStyle name="20% - Ênfase6 2" xfId="127"/>
    <cellStyle name="20% - Ênfase6 2 10" xfId="128"/>
    <cellStyle name="20% - Ênfase6 2 11" xfId="129"/>
    <cellStyle name="20% - Ênfase6 2 2" xfId="130"/>
    <cellStyle name="20% - Ênfase6 2 2 2" xfId="131"/>
    <cellStyle name="20% - Ênfase6 2 2 3" xfId="132"/>
    <cellStyle name="20% - Ênfase6 2 3" xfId="133"/>
    <cellStyle name="20% - Ênfase6 2 4" xfId="134"/>
    <cellStyle name="20% - Ênfase6 2 5" xfId="135"/>
    <cellStyle name="20% - Ênfase6 2 6" xfId="136"/>
    <cellStyle name="20% - Ênfase6 2 7" xfId="137"/>
    <cellStyle name="20% - Ênfase6 2 8" xfId="138"/>
    <cellStyle name="20% - Ênfase6 2 9" xfId="139"/>
    <cellStyle name="20% - Ênfase6 3" xfId="140"/>
    <cellStyle name="20% - Ênfase6 4" xfId="141"/>
    <cellStyle name="20% - Ênfase6 5" xfId="142"/>
    <cellStyle name="20% - Ênfase6 6" xfId="143"/>
    <cellStyle name="20% - Ênfase6 7" xfId="144"/>
    <cellStyle name="20% - Ênfase6 8" xfId="145"/>
    <cellStyle name="20% - Ênfase6 9" xfId="146"/>
    <cellStyle name="40% - Ênfase1" xfId="147"/>
    <cellStyle name="40% - Ênfase1 10" xfId="148"/>
    <cellStyle name="40% - Ênfase1 2" xfId="149"/>
    <cellStyle name="40% - Ênfase1 2 10" xfId="150"/>
    <cellStyle name="40% - Ênfase1 2 11" xfId="151"/>
    <cellStyle name="40% - Ênfase1 2 2" xfId="152"/>
    <cellStyle name="40% - Ênfase1 2 2 2" xfId="153"/>
    <cellStyle name="40% - Ênfase1 2 2 3" xfId="154"/>
    <cellStyle name="40% - Ênfase1 2 3" xfId="155"/>
    <cellStyle name="40% - Ênfase1 2 4" xfId="156"/>
    <cellStyle name="40% - Ênfase1 2 5" xfId="157"/>
    <cellStyle name="40% - Ênfase1 2 6" xfId="158"/>
    <cellStyle name="40% - Ênfase1 2 7" xfId="159"/>
    <cellStyle name="40% - Ênfase1 2 8" xfId="160"/>
    <cellStyle name="40% - Ênfase1 2 9" xfId="161"/>
    <cellStyle name="40% - Ênfase1 3" xfId="162"/>
    <cellStyle name="40% - Ênfase1 4" xfId="163"/>
    <cellStyle name="40% - Ênfase1 5" xfId="164"/>
    <cellStyle name="40% - Ênfase1 6" xfId="165"/>
    <cellStyle name="40% - Ênfase1 7" xfId="166"/>
    <cellStyle name="40% - Ênfase1 8" xfId="167"/>
    <cellStyle name="40% - Ênfase1 9" xfId="168"/>
    <cellStyle name="40% - Ênfase2" xfId="169"/>
    <cellStyle name="40% - Ênfase2 10" xfId="170"/>
    <cellStyle name="40% - Ênfase2 2" xfId="171"/>
    <cellStyle name="40% - Ênfase2 2 10" xfId="172"/>
    <cellStyle name="40% - Ênfase2 2 11" xfId="173"/>
    <cellStyle name="40% - Ênfase2 2 2" xfId="174"/>
    <cellStyle name="40% - Ênfase2 2 2 2" xfId="175"/>
    <cellStyle name="40% - Ênfase2 2 2 3" xfId="176"/>
    <cellStyle name="40% - Ênfase2 2 3" xfId="177"/>
    <cellStyle name="40% - Ênfase2 2 4" xfId="178"/>
    <cellStyle name="40% - Ênfase2 2 5" xfId="179"/>
    <cellStyle name="40% - Ênfase2 2 6" xfId="180"/>
    <cellStyle name="40% - Ênfase2 2 7" xfId="181"/>
    <cellStyle name="40% - Ênfase2 2 8" xfId="182"/>
    <cellStyle name="40% - Ênfase2 2 9" xfId="183"/>
    <cellStyle name="40% - Ênfase2 3" xfId="184"/>
    <cellStyle name="40% - Ênfase2 4" xfId="185"/>
    <cellStyle name="40% - Ênfase2 5" xfId="186"/>
    <cellStyle name="40% - Ênfase2 6" xfId="187"/>
    <cellStyle name="40% - Ênfase2 7" xfId="188"/>
    <cellStyle name="40% - Ênfase2 8" xfId="189"/>
    <cellStyle name="40% - Ênfase2 9" xfId="190"/>
    <cellStyle name="40% - Ênfase3" xfId="191"/>
    <cellStyle name="40% - Ênfase3 10" xfId="192"/>
    <cellStyle name="40% - Ênfase3 2" xfId="193"/>
    <cellStyle name="40% - Ênfase3 2 10" xfId="194"/>
    <cellStyle name="40% - Ênfase3 2 11" xfId="195"/>
    <cellStyle name="40% - Ênfase3 2 2" xfId="196"/>
    <cellStyle name="40% - Ênfase3 2 2 2" xfId="197"/>
    <cellStyle name="40% - Ênfase3 2 2 3" xfId="198"/>
    <cellStyle name="40% - Ênfase3 2 3" xfId="199"/>
    <cellStyle name="40% - Ênfase3 2 4" xfId="200"/>
    <cellStyle name="40% - Ênfase3 2 5" xfId="201"/>
    <cellStyle name="40% - Ênfase3 2 6" xfId="202"/>
    <cellStyle name="40% - Ênfase3 2 7" xfId="203"/>
    <cellStyle name="40% - Ênfase3 2 8" xfId="204"/>
    <cellStyle name="40% - Ênfase3 2 9" xfId="205"/>
    <cellStyle name="40% - Ênfase3 3" xfId="206"/>
    <cellStyle name="40% - Ênfase3 4" xfId="207"/>
    <cellStyle name="40% - Ênfase3 5" xfId="208"/>
    <cellStyle name="40% - Ênfase3 6" xfId="209"/>
    <cellStyle name="40% - Ênfase3 7" xfId="210"/>
    <cellStyle name="40% - Ênfase3 8" xfId="211"/>
    <cellStyle name="40% - Ênfase3 9" xfId="212"/>
    <cellStyle name="40% - Ênfase4" xfId="213"/>
    <cellStyle name="40% - Ênfase4 10" xfId="214"/>
    <cellStyle name="40% - Ênfase4 2" xfId="215"/>
    <cellStyle name="40% - Ênfase4 2 10" xfId="216"/>
    <cellStyle name="40% - Ênfase4 2 11" xfId="217"/>
    <cellStyle name="40% - Ênfase4 2 2" xfId="218"/>
    <cellStyle name="40% - Ênfase4 2 2 2" xfId="219"/>
    <cellStyle name="40% - Ênfase4 2 2 3" xfId="220"/>
    <cellStyle name="40% - Ênfase4 2 3" xfId="221"/>
    <cellStyle name="40% - Ênfase4 2 4" xfId="222"/>
    <cellStyle name="40% - Ênfase4 2 5" xfId="223"/>
    <cellStyle name="40% - Ênfase4 2 6" xfId="224"/>
    <cellStyle name="40% - Ênfase4 2 7" xfId="225"/>
    <cellStyle name="40% - Ênfase4 2 8" xfId="226"/>
    <cellStyle name="40% - Ênfase4 2 9" xfId="227"/>
    <cellStyle name="40% - Ênfase4 3" xfId="228"/>
    <cellStyle name="40% - Ênfase4 4" xfId="229"/>
    <cellStyle name="40% - Ênfase4 5" xfId="230"/>
    <cellStyle name="40% - Ênfase4 6" xfId="231"/>
    <cellStyle name="40% - Ênfase4 7" xfId="232"/>
    <cellStyle name="40% - Ênfase4 8" xfId="233"/>
    <cellStyle name="40% - Ênfase4 9" xfId="234"/>
    <cellStyle name="40% - Ênfase5" xfId="235"/>
    <cellStyle name="40% - Ênfase5 10" xfId="236"/>
    <cellStyle name="40% - Ênfase5 2" xfId="237"/>
    <cellStyle name="40% - Ênfase5 2 10" xfId="238"/>
    <cellStyle name="40% - Ênfase5 2 11" xfId="239"/>
    <cellStyle name="40% - Ênfase5 2 2" xfId="240"/>
    <cellStyle name="40% - Ênfase5 2 2 2" xfId="241"/>
    <cellStyle name="40% - Ênfase5 2 2 3" xfId="242"/>
    <cellStyle name="40% - Ênfase5 2 3" xfId="243"/>
    <cellStyle name="40% - Ênfase5 2 4" xfId="244"/>
    <cellStyle name="40% - Ênfase5 2 5" xfId="245"/>
    <cellStyle name="40% - Ênfase5 2 6" xfId="246"/>
    <cellStyle name="40% - Ênfase5 2 7" xfId="247"/>
    <cellStyle name="40% - Ênfase5 2 8" xfId="248"/>
    <cellStyle name="40% - Ênfase5 2 9" xfId="249"/>
    <cellStyle name="40% - Ênfase5 3" xfId="250"/>
    <cellStyle name="40% - Ênfase5 4" xfId="251"/>
    <cellStyle name="40% - Ênfase5 5" xfId="252"/>
    <cellStyle name="40% - Ênfase5 6" xfId="253"/>
    <cellStyle name="40% - Ênfase5 7" xfId="254"/>
    <cellStyle name="40% - Ênfase5 8" xfId="255"/>
    <cellStyle name="40% - Ênfase5 9" xfId="256"/>
    <cellStyle name="40% - Ênfase6" xfId="257"/>
    <cellStyle name="40% - Ênfase6 10" xfId="258"/>
    <cellStyle name="40% - Ênfase6 2" xfId="259"/>
    <cellStyle name="40% - Ênfase6 2 10" xfId="260"/>
    <cellStyle name="40% - Ênfase6 2 11" xfId="261"/>
    <cellStyle name="40% - Ênfase6 2 2" xfId="262"/>
    <cellStyle name="40% - Ênfase6 2 2 2" xfId="263"/>
    <cellStyle name="40% - Ênfase6 2 2 3" xfId="264"/>
    <cellStyle name="40% - Ênfase6 2 3" xfId="265"/>
    <cellStyle name="40% - Ênfase6 2 4" xfId="266"/>
    <cellStyle name="40% - Ênfase6 2 5" xfId="267"/>
    <cellStyle name="40% - Ênfase6 2 6" xfId="268"/>
    <cellStyle name="40% - Ênfase6 2 7" xfId="269"/>
    <cellStyle name="40% - Ênfase6 2 8" xfId="270"/>
    <cellStyle name="40% - Ênfase6 2 9" xfId="271"/>
    <cellStyle name="40% - Ênfase6 3" xfId="272"/>
    <cellStyle name="40% - Ênfase6 4" xfId="273"/>
    <cellStyle name="40% - Ênfase6 5" xfId="274"/>
    <cellStyle name="40% - Ênfase6 6" xfId="275"/>
    <cellStyle name="40% - Ênfase6 7" xfId="276"/>
    <cellStyle name="40% - Ênfase6 8" xfId="277"/>
    <cellStyle name="40% - Ênfase6 9" xfId="278"/>
    <cellStyle name="60% - Ênfase1" xfId="279"/>
    <cellStyle name="60% - Ênfase1 10" xfId="280"/>
    <cellStyle name="60% - Ênfase1 2" xfId="281"/>
    <cellStyle name="60% - Ênfase1 2 10" xfId="282"/>
    <cellStyle name="60% - Ênfase1 2 11" xfId="283"/>
    <cellStyle name="60% - Ênfase1 2 2" xfId="284"/>
    <cellStyle name="60% - Ênfase1 2 2 2" xfId="285"/>
    <cellStyle name="60% - Ênfase1 2 2 3" xfId="286"/>
    <cellStyle name="60% - Ênfase1 2 3" xfId="287"/>
    <cellStyle name="60% - Ênfase1 2 4" xfId="288"/>
    <cellStyle name="60% - Ênfase1 2 5" xfId="289"/>
    <cellStyle name="60% - Ênfase1 2 6" xfId="290"/>
    <cellStyle name="60% - Ênfase1 2 7" xfId="291"/>
    <cellStyle name="60% - Ênfase1 2 8" xfId="292"/>
    <cellStyle name="60% - Ênfase1 2 9" xfId="293"/>
    <cellStyle name="60% - Ênfase1 3" xfId="294"/>
    <cellStyle name="60% - Ênfase1 4" xfId="295"/>
    <cellStyle name="60% - Ênfase1 5" xfId="296"/>
    <cellStyle name="60% - Ênfase1 6" xfId="297"/>
    <cellStyle name="60% - Ênfase1 7" xfId="298"/>
    <cellStyle name="60% - Ênfase1 8" xfId="299"/>
    <cellStyle name="60% - Ênfase1 9" xfId="300"/>
    <cellStyle name="60% - Ênfase2" xfId="301"/>
    <cellStyle name="60% - Ênfase2 10" xfId="302"/>
    <cellStyle name="60% - Ênfase2 2" xfId="303"/>
    <cellStyle name="60% - Ênfase2 2 10" xfId="304"/>
    <cellStyle name="60% - Ênfase2 2 11" xfId="305"/>
    <cellStyle name="60% - Ênfase2 2 2" xfId="306"/>
    <cellStyle name="60% - Ênfase2 2 2 2" xfId="307"/>
    <cellStyle name="60% - Ênfase2 2 2 3" xfId="308"/>
    <cellStyle name="60% - Ênfase2 2 3" xfId="309"/>
    <cellStyle name="60% - Ênfase2 2 4" xfId="310"/>
    <cellStyle name="60% - Ênfase2 2 5" xfId="311"/>
    <cellStyle name="60% - Ênfase2 2 6" xfId="312"/>
    <cellStyle name="60% - Ênfase2 2 7" xfId="313"/>
    <cellStyle name="60% - Ênfase2 2 8" xfId="314"/>
    <cellStyle name="60% - Ênfase2 2 9" xfId="315"/>
    <cellStyle name="60% - Ênfase2 3" xfId="316"/>
    <cellStyle name="60% - Ênfase2 4" xfId="317"/>
    <cellStyle name="60% - Ênfase2 5" xfId="318"/>
    <cellStyle name="60% - Ênfase2 6" xfId="319"/>
    <cellStyle name="60% - Ênfase2 7" xfId="320"/>
    <cellStyle name="60% - Ênfase2 8" xfId="321"/>
    <cellStyle name="60% - Ênfase2 9" xfId="322"/>
    <cellStyle name="60% - Ênfase3" xfId="323"/>
    <cellStyle name="60% - Ênfase3 10" xfId="324"/>
    <cellStyle name="60% - Ênfase3 2" xfId="325"/>
    <cellStyle name="60% - Ênfase3 2 10" xfId="326"/>
    <cellStyle name="60% - Ênfase3 2 11" xfId="327"/>
    <cellStyle name="60% - Ênfase3 2 2" xfId="328"/>
    <cellStyle name="60% - Ênfase3 2 2 2" xfId="329"/>
    <cellStyle name="60% - Ênfase3 2 2 3" xfId="330"/>
    <cellStyle name="60% - Ênfase3 2 3" xfId="331"/>
    <cellStyle name="60% - Ênfase3 2 4" xfId="332"/>
    <cellStyle name="60% - Ênfase3 2 5" xfId="333"/>
    <cellStyle name="60% - Ênfase3 2 6" xfId="334"/>
    <cellStyle name="60% - Ênfase3 2 7" xfId="335"/>
    <cellStyle name="60% - Ênfase3 2 8" xfId="336"/>
    <cellStyle name="60% - Ênfase3 2 9" xfId="337"/>
    <cellStyle name="60% - Ênfase3 3" xfId="338"/>
    <cellStyle name="60% - Ênfase3 4" xfId="339"/>
    <cellStyle name="60% - Ênfase3 5" xfId="340"/>
    <cellStyle name="60% - Ênfase3 6" xfId="341"/>
    <cellStyle name="60% - Ênfase3 7" xfId="342"/>
    <cellStyle name="60% - Ênfase3 8" xfId="343"/>
    <cellStyle name="60% - Ênfase3 9" xfId="344"/>
    <cellStyle name="60% - Ênfase4" xfId="345"/>
    <cellStyle name="60% - Ênfase4 10" xfId="346"/>
    <cellStyle name="60% - Ênfase4 2" xfId="347"/>
    <cellStyle name="60% - Ênfase4 2 10" xfId="348"/>
    <cellStyle name="60% - Ênfase4 2 11" xfId="349"/>
    <cellStyle name="60% - Ênfase4 2 2" xfId="350"/>
    <cellStyle name="60% - Ênfase4 2 2 2" xfId="351"/>
    <cellStyle name="60% - Ênfase4 2 2 3" xfId="352"/>
    <cellStyle name="60% - Ênfase4 2 3" xfId="353"/>
    <cellStyle name="60% - Ênfase4 2 4" xfId="354"/>
    <cellStyle name="60% - Ênfase4 2 5" xfId="355"/>
    <cellStyle name="60% - Ênfase4 2 6" xfId="356"/>
    <cellStyle name="60% - Ênfase4 2 7" xfId="357"/>
    <cellStyle name="60% - Ênfase4 2 8" xfId="358"/>
    <cellStyle name="60% - Ênfase4 2 9" xfId="359"/>
    <cellStyle name="60% - Ênfase4 3" xfId="360"/>
    <cellStyle name="60% - Ênfase4 4" xfId="361"/>
    <cellStyle name="60% - Ênfase4 5" xfId="362"/>
    <cellStyle name="60% - Ênfase4 6" xfId="363"/>
    <cellStyle name="60% - Ênfase4 7" xfId="364"/>
    <cellStyle name="60% - Ênfase4 8" xfId="365"/>
    <cellStyle name="60% - Ênfase4 9" xfId="366"/>
    <cellStyle name="60% - Ênfase5" xfId="367"/>
    <cellStyle name="60% - Ênfase5 10" xfId="368"/>
    <cellStyle name="60% - Ênfase5 2" xfId="369"/>
    <cellStyle name="60% - Ênfase5 2 10" xfId="370"/>
    <cellStyle name="60% - Ênfase5 2 11" xfId="371"/>
    <cellStyle name="60% - Ênfase5 2 2" xfId="372"/>
    <cellStyle name="60% - Ênfase5 2 2 2" xfId="373"/>
    <cellStyle name="60% - Ênfase5 2 2 3" xfId="374"/>
    <cellStyle name="60% - Ênfase5 2 3" xfId="375"/>
    <cellStyle name="60% - Ênfase5 2 4" xfId="376"/>
    <cellStyle name="60% - Ênfase5 2 5" xfId="377"/>
    <cellStyle name="60% - Ênfase5 2 6" xfId="378"/>
    <cellStyle name="60% - Ênfase5 2 7" xfId="379"/>
    <cellStyle name="60% - Ênfase5 2 8" xfId="380"/>
    <cellStyle name="60% - Ênfase5 2 9" xfId="381"/>
    <cellStyle name="60% - Ênfase5 3" xfId="382"/>
    <cellStyle name="60% - Ênfase5 4" xfId="383"/>
    <cellStyle name="60% - Ênfase5 5" xfId="384"/>
    <cellStyle name="60% - Ênfase5 6" xfId="385"/>
    <cellStyle name="60% - Ênfase5 7" xfId="386"/>
    <cellStyle name="60% - Ênfase5 8" xfId="387"/>
    <cellStyle name="60% - Ênfase5 9" xfId="388"/>
    <cellStyle name="60% - Ênfase6" xfId="389"/>
    <cellStyle name="60% - Ênfase6 10" xfId="390"/>
    <cellStyle name="60% - Ênfase6 2" xfId="391"/>
    <cellStyle name="60% - Ênfase6 2 10" xfId="392"/>
    <cellStyle name="60% - Ênfase6 2 11" xfId="393"/>
    <cellStyle name="60% - Ênfase6 2 2" xfId="394"/>
    <cellStyle name="60% - Ênfase6 2 2 2" xfId="395"/>
    <cellStyle name="60% - Ênfase6 2 2 3" xfId="396"/>
    <cellStyle name="60% - Ênfase6 2 3" xfId="397"/>
    <cellStyle name="60% - Ênfase6 2 4" xfId="398"/>
    <cellStyle name="60% - Ênfase6 2 5" xfId="399"/>
    <cellStyle name="60% - Ênfase6 2 6" xfId="400"/>
    <cellStyle name="60% - Ênfase6 2 7" xfId="401"/>
    <cellStyle name="60% - Ênfase6 2 8" xfId="402"/>
    <cellStyle name="60% - Ênfase6 2 9" xfId="403"/>
    <cellStyle name="60% - Ênfase6 3" xfId="404"/>
    <cellStyle name="60% - Ênfase6 4" xfId="405"/>
    <cellStyle name="60% - Ênfase6 5" xfId="406"/>
    <cellStyle name="60% - Ênfase6 6" xfId="407"/>
    <cellStyle name="60% - Ênfase6 7" xfId="408"/>
    <cellStyle name="60% - Ênfase6 8" xfId="409"/>
    <cellStyle name="60% - Ênfase6 9" xfId="410"/>
    <cellStyle name="Bom" xfId="411"/>
    <cellStyle name="Bom 10" xfId="412"/>
    <cellStyle name="Bom 2" xfId="413"/>
    <cellStyle name="Bom 2 10" xfId="414"/>
    <cellStyle name="Bom 2 11" xfId="415"/>
    <cellStyle name="Bom 2 2" xfId="416"/>
    <cellStyle name="Bom 2 2 2" xfId="417"/>
    <cellStyle name="Bom 2 2 3" xfId="418"/>
    <cellStyle name="Bom 2 3" xfId="419"/>
    <cellStyle name="Bom 2 4" xfId="420"/>
    <cellStyle name="Bom 2 5" xfId="421"/>
    <cellStyle name="Bom 2 6" xfId="422"/>
    <cellStyle name="Bom 2 7" xfId="423"/>
    <cellStyle name="Bom 2 8" xfId="424"/>
    <cellStyle name="Bom 2 9" xfId="425"/>
    <cellStyle name="Bom 3" xfId="426"/>
    <cellStyle name="Bom 4" xfId="427"/>
    <cellStyle name="Bom 5" xfId="428"/>
    <cellStyle name="Bom 6" xfId="429"/>
    <cellStyle name="Bom 7" xfId="430"/>
    <cellStyle name="Bom 8" xfId="431"/>
    <cellStyle name="Bom 9" xfId="432"/>
    <cellStyle name="Cálculo" xfId="433"/>
    <cellStyle name="Cálculo 10" xfId="434"/>
    <cellStyle name="Cálculo 2" xfId="435"/>
    <cellStyle name="Cálculo 2 10" xfId="436"/>
    <cellStyle name="Cálculo 2 11" xfId="437"/>
    <cellStyle name="Cálculo 2 2" xfId="438"/>
    <cellStyle name="Cálculo 2 2 2" xfId="439"/>
    <cellStyle name="Cálculo 2 2 3" xfId="440"/>
    <cellStyle name="Cálculo 2 3" xfId="441"/>
    <cellStyle name="Cálculo 2 4" xfId="442"/>
    <cellStyle name="Cálculo 2 5" xfId="443"/>
    <cellStyle name="Cálculo 2 6" xfId="444"/>
    <cellStyle name="Cálculo 2 7" xfId="445"/>
    <cellStyle name="Cálculo 2 8" xfId="446"/>
    <cellStyle name="Cálculo 2 9" xfId="447"/>
    <cellStyle name="Cálculo 3" xfId="448"/>
    <cellStyle name="Cálculo 4" xfId="449"/>
    <cellStyle name="Cálculo 5" xfId="450"/>
    <cellStyle name="Cálculo 6" xfId="451"/>
    <cellStyle name="Cálculo 7" xfId="452"/>
    <cellStyle name="Cálculo 8" xfId="453"/>
    <cellStyle name="Cálculo 9" xfId="454"/>
    <cellStyle name="Célula de Verificação" xfId="455"/>
    <cellStyle name="Célula de Verificação 10" xfId="456"/>
    <cellStyle name="Célula de Verificação 2" xfId="457"/>
    <cellStyle name="Célula de Verificação 2 10" xfId="458"/>
    <cellStyle name="Célula de Verificação 2 11" xfId="459"/>
    <cellStyle name="Célula de Verificação 2 2" xfId="460"/>
    <cellStyle name="Célula de Verificação 2 2 2" xfId="461"/>
    <cellStyle name="Célula de Verificação 2 2 3" xfId="462"/>
    <cellStyle name="Célula de Verificação 2 3" xfId="463"/>
    <cellStyle name="Célula de Verificação 2 4" xfId="464"/>
    <cellStyle name="Célula de Verificação 2 5" xfId="465"/>
    <cellStyle name="Célula de Verificação 2 6" xfId="466"/>
    <cellStyle name="Célula de Verificação 2 7" xfId="467"/>
    <cellStyle name="Célula de Verificação 2 8" xfId="468"/>
    <cellStyle name="Célula de Verificação 2 9" xfId="469"/>
    <cellStyle name="Célula de Verificação 3" xfId="470"/>
    <cellStyle name="Célula de Verificação 4" xfId="471"/>
    <cellStyle name="Célula de Verificação 5" xfId="472"/>
    <cellStyle name="Célula de Verificação 6" xfId="473"/>
    <cellStyle name="Célula de Verificação 7" xfId="474"/>
    <cellStyle name="Célula de Verificação 8" xfId="475"/>
    <cellStyle name="Célula de Verificação 9" xfId="476"/>
    <cellStyle name="Célula Vinculada" xfId="477"/>
    <cellStyle name="Célula Vinculada 10" xfId="478"/>
    <cellStyle name="Célula Vinculada 2" xfId="479"/>
    <cellStyle name="Célula Vinculada 2 10" xfId="480"/>
    <cellStyle name="Célula Vinculada 2 11" xfId="481"/>
    <cellStyle name="Célula Vinculada 2 2" xfId="482"/>
    <cellStyle name="Célula Vinculada 2 2 2" xfId="483"/>
    <cellStyle name="Célula Vinculada 2 2 3" xfId="484"/>
    <cellStyle name="Célula Vinculada 2 3" xfId="485"/>
    <cellStyle name="Célula Vinculada 2 4" xfId="486"/>
    <cellStyle name="Célula Vinculada 2 5" xfId="487"/>
    <cellStyle name="Célula Vinculada 2 6" xfId="488"/>
    <cellStyle name="Célula Vinculada 2 7" xfId="489"/>
    <cellStyle name="Célula Vinculada 2 8" xfId="490"/>
    <cellStyle name="Célula Vinculada 2 9" xfId="491"/>
    <cellStyle name="Célula Vinculada 3" xfId="492"/>
    <cellStyle name="Célula Vinculada 4" xfId="493"/>
    <cellStyle name="Célula Vinculada 5" xfId="494"/>
    <cellStyle name="Célula Vinculada 6" xfId="495"/>
    <cellStyle name="Célula Vinculada 7" xfId="496"/>
    <cellStyle name="Célula Vinculada 8" xfId="497"/>
    <cellStyle name="Célula Vinculada 9" xfId="498"/>
    <cellStyle name="Data" xfId="499"/>
    <cellStyle name="Data 2" xfId="500"/>
    <cellStyle name="Data 2 2" xfId="501"/>
    <cellStyle name="Data 2 3" xfId="502"/>
    <cellStyle name="Ênfase1" xfId="503"/>
    <cellStyle name="Ênfase1 10" xfId="504"/>
    <cellStyle name="Ênfase1 2" xfId="505"/>
    <cellStyle name="Ênfase1 2 10" xfId="506"/>
    <cellStyle name="Ênfase1 2 11" xfId="507"/>
    <cellStyle name="Ênfase1 2 2" xfId="508"/>
    <cellStyle name="Ênfase1 2 2 2" xfId="509"/>
    <cellStyle name="Ênfase1 2 2 3" xfId="510"/>
    <cellStyle name="Ênfase1 2 3" xfId="511"/>
    <cellStyle name="Ênfase1 2 4" xfId="512"/>
    <cellStyle name="Ênfase1 2 5" xfId="513"/>
    <cellStyle name="Ênfase1 2 6" xfId="514"/>
    <cellStyle name="Ênfase1 2 7" xfId="515"/>
    <cellStyle name="Ênfase1 2 8" xfId="516"/>
    <cellStyle name="Ênfase1 2 9" xfId="517"/>
    <cellStyle name="Ênfase1 3" xfId="518"/>
    <cellStyle name="Ênfase1 4" xfId="519"/>
    <cellStyle name="Ênfase1 5" xfId="520"/>
    <cellStyle name="Ênfase1 6" xfId="521"/>
    <cellStyle name="Ênfase1 7" xfId="522"/>
    <cellStyle name="Ênfase1 8" xfId="523"/>
    <cellStyle name="Ênfase1 9" xfId="524"/>
    <cellStyle name="Ênfase2" xfId="525"/>
    <cellStyle name="Ênfase2 10" xfId="526"/>
    <cellStyle name="Ênfase2 2" xfId="527"/>
    <cellStyle name="Ênfase2 2 10" xfId="528"/>
    <cellStyle name="Ênfase2 2 11" xfId="529"/>
    <cellStyle name="Ênfase2 2 2" xfId="530"/>
    <cellStyle name="Ênfase2 2 2 2" xfId="531"/>
    <cellStyle name="Ênfase2 2 2 3" xfId="532"/>
    <cellStyle name="Ênfase2 2 3" xfId="533"/>
    <cellStyle name="Ênfase2 2 4" xfId="534"/>
    <cellStyle name="Ênfase2 2 5" xfId="535"/>
    <cellStyle name="Ênfase2 2 6" xfId="536"/>
    <cellStyle name="Ênfase2 2 7" xfId="537"/>
    <cellStyle name="Ênfase2 2 8" xfId="538"/>
    <cellStyle name="Ênfase2 2 9" xfId="539"/>
    <cellStyle name="Ênfase2 3" xfId="540"/>
    <cellStyle name="Ênfase2 4" xfId="541"/>
    <cellStyle name="Ênfase2 5" xfId="542"/>
    <cellStyle name="Ênfase2 6" xfId="543"/>
    <cellStyle name="Ênfase2 7" xfId="544"/>
    <cellStyle name="Ênfase2 8" xfId="545"/>
    <cellStyle name="Ênfase2 9" xfId="546"/>
    <cellStyle name="Ênfase3" xfId="547"/>
    <cellStyle name="Ênfase3 10" xfId="548"/>
    <cellStyle name="Ênfase3 2" xfId="549"/>
    <cellStyle name="Ênfase3 2 10" xfId="550"/>
    <cellStyle name="Ênfase3 2 11" xfId="551"/>
    <cellStyle name="Ênfase3 2 2" xfId="552"/>
    <cellStyle name="Ênfase3 2 2 2" xfId="553"/>
    <cellStyle name="Ênfase3 2 2 3" xfId="554"/>
    <cellStyle name="Ênfase3 2 3" xfId="555"/>
    <cellStyle name="Ênfase3 2 4" xfId="556"/>
    <cellStyle name="Ênfase3 2 5" xfId="557"/>
    <cellStyle name="Ênfase3 2 6" xfId="558"/>
    <cellStyle name="Ênfase3 2 7" xfId="559"/>
    <cellStyle name="Ênfase3 2 8" xfId="560"/>
    <cellStyle name="Ênfase3 2 9" xfId="561"/>
    <cellStyle name="Ênfase3 3" xfId="562"/>
    <cellStyle name="Ênfase3 4" xfId="563"/>
    <cellStyle name="Ênfase3 5" xfId="564"/>
    <cellStyle name="Ênfase3 6" xfId="565"/>
    <cellStyle name="Ênfase3 7" xfId="566"/>
    <cellStyle name="Ênfase3 8" xfId="567"/>
    <cellStyle name="Ênfase3 9" xfId="568"/>
    <cellStyle name="Ênfase4" xfId="569"/>
    <cellStyle name="Ênfase4 10" xfId="570"/>
    <cellStyle name="Ênfase4 2" xfId="571"/>
    <cellStyle name="Ênfase4 2 10" xfId="572"/>
    <cellStyle name="Ênfase4 2 11" xfId="573"/>
    <cellStyle name="Ênfase4 2 2" xfId="574"/>
    <cellStyle name="Ênfase4 2 2 2" xfId="575"/>
    <cellStyle name="Ênfase4 2 2 3" xfId="576"/>
    <cellStyle name="Ênfase4 2 3" xfId="577"/>
    <cellStyle name="Ênfase4 2 4" xfId="578"/>
    <cellStyle name="Ênfase4 2 5" xfId="579"/>
    <cellStyle name="Ênfase4 2 6" xfId="580"/>
    <cellStyle name="Ênfase4 2 7" xfId="581"/>
    <cellStyle name="Ênfase4 2 8" xfId="582"/>
    <cellStyle name="Ênfase4 2 9" xfId="583"/>
    <cellStyle name="Ênfase4 3" xfId="584"/>
    <cellStyle name="Ênfase4 4" xfId="585"/>
    <cellStyle name="Ênfase4 5" xfId="586"/>
    <cellStyle name="Ênfase4 6" xfId="587"/>
    <cellStyle name="Ênfase4 7" xfId="588"/>
    <cellStyle name="Ênfase4 8" xfId="589"/>
    <cellStyle name="Ênfase4 9" xfId="590"/>
    <cellStyle name="Ênfase5" xfId="591"/>
    <cellStyle name="Ênfase5 10" xfId="592"/>
    <cellStyle name="Ênfase5 2" xfId="593"/>
    <cellStyle name="Ênfase5 2 10" xfId="594"/>
    <cellStyle name="Ênfase5 2 11" xfId="595"/>
    <cellStyle name="Ênfase5 2 2" xfId="596"/>
    <cellStyle name="Ênfase5 2 2 2" xfId="597"/>
    <cellStyle name="Ênfase5 2 2 3" xfId="598"/>
    <cellStyle name="Ênfase5 2 3" xfId="599"/>
    <cellStyle name="Ênfase5 2 4" xfId="600"/>
    <cellStyle name="Ênfase5 2 5" xfId="601"/>
    <cellStyle name="Ênfase5 2 6" xfId="602"/>
    <cellStyle name="Ênfase5 2 7" xfId="603"/>
    <cellStyle name="Ênfase5 2 8" xfId="604"/>
    <cellStyle name="Ênfase5 2 9" xfId="605"/>
    <cellStyle name="Ênfase5 3" xfId="606"/>
    <cellStyle name="Ênfase5 4" xfId="607"/>
    <cellStyle name="Ênfase5 5" xfId="608"/>
    <cellStyle name="Ênfase5 6" xfId="609"/>
    <cellStyle name="Ênfase5 7" xfId="610"/>
    <cellStyle name="Ênfase5 8" xfId="611"/>
    <cellStyle name="Ênfase5 9" xfId="612"/>
    <cellStyle name="Ênfase6" xfId="613"/>
    <cellStyle name="Ênfase6 10" xfId="614"/>
    <cellStyle name="Ênfase6 2" xfId="615"/>
    <cellStyle name="Ênfase6 2 10" xfId="616"/>
    <cellStyle name="Ênfase6 2 11" xfId="617"/>
    <cellStyle name="Ênfase6 2 2" xfId="618"/>
    <cellStyle name="Ênfase6 2 2 2" xfId="619"/>
    <cellStyle name="Ênfase6 2 2 3" xfId="620"/>
    <cellStyle name="Ênfase6 2 3" xfId="621"/>
    <cellStyle name="Ênfase6 2 4" xfId="622"/>
    <cellStyle name="Ênfase6 2 5" xfId="623"/>
    <cellStyle name="Ênfase6 2 6" xfId="624"/>
    <cellStyle name="Ênfase6 2 7" xfId="625"/>
    <cellStyle name="Ênfase6 2 8" xfId="626"/>
    <cellStyle name="Ênfase6 2 9" xfId="627"/>
    <cellStyle name="Ênfase6 3" xfId="628"/>
    <cellStyle name="Ênfase6 4" xfId="629"/>
    <cellStyle name="Ênfase6 5" xfId="630"/>
    <cellStyle name="Ênfase6 6" xfId="631"/>
    <cellStyle name="Ênfase6 7" xfId="632"/>
    <cellStyle name="Ênfase6 8" xfId="633"/>
    <cellStyle name="Ênfase6 9" xfId="634"/>
    <cellStyle name="Entrada" xfId="635"/>
    <cellStyle name="Entrada 10" xfId="636"/>
    <cellStyle name="Entrada 2" xfId="637"/>
    <cellStyle name="Entrada 2 10" xfId="638"/>
    <cellStyle name="Entrada 2 11" xfId="639"/>
    <cellStyle name="Entrada 2 2" xfId="640"/>
    <cellStyle name="Entrada 2 2 2" xfId="641"/>
    <cellStyle name="Entrada 2 2 3" xfId="642"/>
    <cellStyle name="Entrada 2 3" xfId="643"/>
    <cellStyle name="Entrada 2 4" xfId="644"/>
    <cellStyle name="Entrada 2 5" xfId="645"/>
    <cellStyle name="Entrada 2 6" xfId="646"/>
    <cellStyle name="Entrada 2 7" xfId="647"/>
    <cellStyle name="Entrada 2 8" xfId="648"/>
    <cellStyle name="Entrada 2 9" xfId="649"/>
    <cellStyle name="Entrada 3" xfId="650"/>
    <cellStyle name="Entrada 4" xfId="651"/>
    <cellStyle name="Entrada 5" xfId="652"/>
    <cellStyle name="Entrada 6" xfId="653"/>
    <cellStyle name="Entrada 7" xfId="654"/>
    <cellStyle name="Entrada 8" xfId="655"/>
    <cellStyle name="Entrada 9" xfId="656"/>
    <cellStyle name="Euro" xfId="657"/>
    <cellStyle name="Euro 2" xfId="658"/>
    <cellStyle name="Euro 2 2" xfId="659"/>
    <cellStyle name="Euro 2 3" xfId="660"/>
    <cellStyle name="Fixo" xfId="661"/>
    <cellStyle name="Hyperlink 2" xfId="662"/>
    <cellStyle name="Incorreto" xfId="663"/>
    <cellStyle name="Incorreto 10" xfId="664"/>
    <cellStyle name="Incorreto 2" xfId="665"/>
    <cellStyle name="Incorreto 2 10" xfId="666"/>
    <cellStyle name="Incorreto 2 11" xfId="667"/>
    <cellStyle name="Incorreto 2 2" xfId="668"/>
    <cellStyle name="Incorreto 2 2 2" xfId="669"/>
    <cellStyle name="Incorreto 2 2 3" xfId="670"/>
    <cellStyle name="Incorreto 2 3" xfId="671"/>
    <cellStyle name="Incorreto 2 4" xfId="672"/>
    <cellStyle name="Incorreto 2 5" xfId="673"/>
    <cellStyle name="Incorreto 2 6" xfId="674"/>
    <cellStyle name="Incorreto 2 7" xfId="675"/>
    <cellStyle name="Incorreto 2 8" xfId="676"/>
    <cellStyle name="Incorreto 2 9" xfId="677"/>
    <cellStyle name="Incorreto 3" xfId="678"/>
    <cellStyle name="Incorreto 4" xfId="679"/>
    <cellStyle name="Incorreto 5" xfId="680"/>
    <cellStyle name="Incorreto 6" xfId="681"/>
    <cellStyle name="Incorreto 7" xfId="682"/>
    <cellStyle name="Incorreto 8" xfId="683"/>
    <cellStyle name="Incorreto 9" xfId="684"/>
    <cellStyle name="Currency" xfId="685"/>
    <cellStyle name="Currency [0]" xfId="686"/>
    <cellStyle name="Moeda 2" xfId="687"/>
    <cellStyle name="Moeda 2 2" xfId="688"/>
    <cellStyle name="Moeda 2 3" xfId="689"/>
    <cellStyle name="Moeda 3" xfId="690"/>
    <cellStyle name="Moeda 3 2" xfId="691"/>
    <cellStyle name="Moeda 3 3" xfId="692"/>
    <cellStyle name="Neutra" xfId="693"/>
    <cellStyle name="Neutra 10" xfId="694"/>
    <cellStyle name="Neutra 2" xfId="695"/>
    <cellStyle name="Neutra 2 10" xfId="696"/>
    <cellStyle name="Neutra 2 11" xfId="697"/>
    <cellStyle name="Neutra 2 2" xfId="698"/>
    <cellStyle name="Neutra 2 2 2" xfId="699"/>
    <cellStyle name="Neutra 2 2 3" xfId="700"/>
    <cellStyle name="Neutra 2 3" xfId="701"/>
    <cellStyle name="Neutra 2 4" xfId="702"/>
    <cellStyle name="Neutra 2 5" xfId="703"/>
    <cellStyle name="Neutra 2 6" xfId="704"/>
    <cellStyle name="Neutra 2 7" xfId="705"/>
    <cellStyle name="Neutra 2 8" xfId="706"/>
    <cellStyle name="Neutra 2 9" xfId="707"/>
    <cellStyle name="Neutra 3" xfId="708"/>
    <cellStyle name="Neutra 4" xfId="709"/>
    <cellStyle name="Neutra 5" xfId="710"/>
    <cellStyle name="Neutra 6" xfId="711"/>
    <cellStyle name="Neutra 7" xfId="712"/>
    <cellStyle name="Neutra 8" xfId="713"/>
    <cellStyle name="Neutra 9" xfId="714"/>
    <cellStyle name="Normal 2" xfId="715"/>
    <cellStyle name="Normal 2 10" xfId="716"/>
    <cellStyle name="Normal 2 11" xfId="717"/>
    <cellStyle name="Normal 2 12" xfId="718"/>
    <cellStyle name="Normal 2 2" xfId="719"/>
    <cellStyle name="Normal 2 2 10" xfId="720"/>
    <cellStyle name="Normal 2 2 11" xfId="721"/>
    <cellStyle name="Normal 2 2 2" xfId="722"/>
    <cellStyle name="Normal 2 2 2 2" xfId="723"/>
    <cellStyle name="Normal 2 2 2 3" xfId="724"/>
    <cellStyle name="Normal 2 2 3" xfId="725"/>
    <cellStyle name="Normal 2 2 3 2" xfId="726"/>
    <cellStyle name="Normal 2 2 3 3" xfId="727"/>
    <cellStyle name="Normal 2 2 4" xfId="728"/>
    <cellStyle name="Normal 2 2 5" xfId="729"/>
    <cellStyle name="Normal 2 2 6" xfId="730"/>
    <cellStyle name="Normal 2 2 7" xfId="731"/>
    <cellStyle name="Normal 2 2 8" xfId="732"/>
    <cellStyle name="Normal 2 2 9" xfId="733"/>
    <cellStyle name="Normal 2 3" xfId="734"/>
    <cellStyle name="Normal 2 3 2" xfId="735"/>
    <cellStyle name="Normal 2 3 3" xfId="736"/>
    <cellStyle name="Normal 2 4" xfId="737"/>
    <cellStyle name="Normal 2 4 2" xfId="738"/>
    <cellStyle name="Normal 2 4 3" xfId="739"/>
    <cellStyle name="Normal 2 5" xfId="740"/>
    <cellStyle name="Normal 2 6" xfId="741"/>
    <cellStyle name="Normal 2 7" xfId="742"/>
    <cellStyle name="Normal 2 8" xfId="743"/>
    <cellStyle name="Normal 2 9" xfId="744"/>
    <cellStyle name="Normal 2_QUANT_HELBOR BELVEDERE R06_Area Estruturada Priscila" xfId="745"/>
    <cellStyle name="Normal 3" xfId="746"/>
    <cellStyle name="Normal 3 2" xfId="747"/>
    <cellStyle name="Normal 3 2 2" xfId="748"/>
    <cellStyle name="Normal 3 2 3" xfId="749"/>
    <cellStyle name="Normal 3 2 4" xfId="750"/>
    <cellStyle name="Normal 3 3" xfId="751"/>
    <cellStyle name="Normal 3 3 2" xfId="752"/>
    <cellStyle name="Normal 3 3 3" xfId="753"/>
    <cellStyle name="Normal 3 4" xfId="754"/>
    <cellStyle name="Normal 3 5" xfId="755"/>
    <cellStyle name="Normal 4" xfId="756"/>
    <cellStyle name="Normal 4 2" xfId="757"/>
    <cellStyle name="Normal 5" xfId="758"/>
    <cellStyle name="Normal 5 2" xfId="759"/>
    <cellStyle name="Normal 5 2 2" xfId="760"/>
    <cellStyle name="Normal 5 2 3" xfId="761"/>
    <cellStyle name="Normal 5 3" xfId="762"/>
    <cellStyle name="Normal 5 4" xfId="763"/>
    <cellStyle name="Normal 6" xfId="764"/>
    <cellStyle name="Normal 7" xfId="765"/>
    <cellStyle name="Normal 7 2" xfId="766"/>
    <cellStyle name="Normal 7 2 2" xfId="767"/>
    <cellStyle name="Normal_ORÇAMENTO DA CONSTRUÇÃO DE SALA DE AULA NA E.M. LUZIA FUIZA 3" xfId="768"/>
    <cellStyle name="Nota" xfId="769"/>
    <cellStyle name="Nota 10" xfId="770"/>
    <cellStyle name="Nota 2" xfId="771"/>
    <cellStyle name="Nota 2 10" xfId="772"/>
    <cellStyle name="Nota 2 11" xfId="773"/>
    <cellStyle name="Nota 2 2" xfId="774"/>
    <cellStyle name="Nota 2 2 2" xfId="775"/>
    <cellStyle name="Nota 2 2 3" xfId="776"/>
    <cellStyle name="Nota 2 3" xfId="777"/>
    <cellStyle name="Nota 2 4" xfId="778"/>
    <cellStyle name="Nota 2 5" xfId="779"/>
    <cellStyle name="Nota 2 6" xfId="780"/>
    <cellStyle name="Nota 2 7" xfId="781"/>
    <cellStyle name="Nota 2 8" xfId="782"/>
    <cellStyle name="Nota 2 9" xfId="783"/>
    <cellStyle name="Nota 3" xfId="784"/>
    <cellStyle name="Nota 4" xfId="785"/>
    <cellStyle name="Nota 5" xfId="786"/>
    <cellStyle name="Nota 6" xfId="787"/>
    <cellStyle name="Nota 7" xfId="788"/>
    <cellStyle name="Nota 8" xfId="789"/>
    <cellStyle name="Nota 9" xfId="790"/>
    <cellStyle name="Percentual" xfId="791"/>
    <cellStyle name="Ponto" xfId="792"/>
    <cellStyle name="Percent" xfId="793"/>
    <cellStyle name="Porcentagem 2" xfId="794"/>
    <cellStyle name="Porcentagem 2 2" xfId="795"/>
    <cellStyle name="Porcentagem 2 2 2" xfId="796"/>
    <cellStyle name="Porcentagem 2 2 3" xfId="797"/>
    <cellStyle name="Porcentagem 2 3" xfId="798"/>
    <cellStyle name="Porcentagem 2 4" xfId="799"/>
    <cellStyle name="Porcentagem 3" xfId="800"/>
    <cellStyle name="Porcentagem 3 2" xfId="801"/>
    <cellStyle name="Porcentagem 3 2 2" xfId="802"/>
    <cellStyle name="Porcentagem 3 2 2 2" xfId="803"/>
    <cellStyle name="Porcentagem 3 2 2 3" xfId="804"/>
    <cellStyle name="Porcentagem 3 2 3" xfId="805"/>
    <cellStyle name="Porcentagem 3 2 4" xfId="806"/>
    <cellStyle name="Porcentagem 3 3" xfId="807"/>
    <cellStyle name="Porcentagem 3 3 2" xfId="808"/>
    <cellStyle name="Porcentagem 3 3 3" xfId="809"/>
    <cellStyle name="Porcentagem 3 4" xfId="810"/>
    <cellStyle name="Porcentagem 3 5" xfId="811"/>
    <cellStyle name="Saída" xfId="812"/>
    <cellStyle name="Saída 10" xfId="813"/>
    <cellStyle name="Saída 2" xfId="814"/>
    <cellStyle name="Saída 2 10" xfId="815"/>
    <cellStyle name="Saída 2 11" xfId="816"/>
    <cellStyle name="Saída 2 2" xfId="817"/>
    <cellStyle name="Saída 2 2 2" xfId="818"/>
    <cellStyle name="Saída 2 2 3" xfId="819"/>
    <cellStyle name="Saída 2 3" xfId="820"/>
    <cellStyle name="Saída 2 4" xfId="821"/>
    <cellStyle name="Saída 2 5" xfId="822"/>
    <cellStyle name="Saída 2 6" xfId="823"/>
    <cellStyle name="Saída 2 7" xfId="824"/>
    <cellStyle name="Saída 2 8" xfId="825"/>
    <cellStyle name="Saída 2 9" xfId="826"/>
    <cellStyle name="Saída 3" xfId="827"/>
    <cellStyle name="Saída 4" xfId="828"/>
    <cellStyle name="Saída 5" xfId="829"/>
    <cellStyle name="Saída 6" xfId="830"/>
    <cellStyle name="Saída 7" xfId="831"/>
    <cellStyle name="Saída 8" xfId="832"/>
    <cellStyle name="Saída 9" xfId="833"/>
    <cellStyle name="Comma" xfId="834"/>
    <cellStyle name="Comma [0]" xfId="835"/>
    <cellStyle name="Separador de milhares 2" xfId="836"/>
    <cellStyle name="Separador de milhares 2 10" xfId="837"/>
    <cellStyle name="Separador de milhares 2 11" xfId="838"/>
    <cellStyle name="Separador de milhares 2 12" xfId="839"/>
    <cellStyle name="Separador de milhares 2 2" xfId="840"/>
    <cellStyle name="Separador de milhares 2 2 10" xfId="841"/>
    <cellStyle name="Separador de milhares 2 2 11" xfId="842"/>
    <cellStyle name="Separador de milhares 2 2 12" xfId="843"/>
    <cellStyle name="Separador de milhares 2 2 13" xfId="844"/>
    <cellStyle name="Separador de milhares 2 2 2" xfId="845"/>
    <cellStyle name="Separador de milhares 2 2 2 10" xfId="846"/>
    <cellStyle name="Separador de milhares 2 2 2 11" xfId="847"/>
    <cellStyle name="Separador de milhares 2 2 2 2" xfId="848"/>
    <cellStyle name="Separador de milhares 2 2 2 2 2" xfId="849"/>
    <cellStyle name="Separador de milhares 2 2 2 2 3" xfId="850"/>
    <cellStyle name="Separador de milhares 2 2 2 3" xfId="851"/>
    <cellStyle name="Separador de milhares 2 2 2 4" xfId="852"/>
    <cellStyle name="Separador de milhares 2 2 2 5" xfId="853"/>
    <cellStyle name="Separador de milhares 2 2 2 6" xfId="854"/>
    <cellStyle name="Separador de milhares 2 2 2 7" xfId="855"/>
    <cellStyle name="Separador de milhares 2 2 2 8" xfId="856"/>
    <cellStyle name="Separador de milhares 2 2 2 9" xfId="857"/>
    <cellStyle name="Separador de milhares 2 2 3" xfId="858"/>
    <cellStyle name="Separador de milhares 2 2 3 2" xfId="859"/>
    <cellStyle name="Separador de milhares 2 2 3 3" xfId="860"/>
    <cellStyle name="Separador de milhares 2 2 4" xfId="861"/>
    <cellStyle name="Separador de milhares 2 2 4 2" xfId="862"/>
    <cellStyle name="Separador de milhares 2 2 4 3" xfId="863"/>
    <cellStyle name="Separador de milhares 2 2 5" xfId="864"/>
    <cellStyle name="Separador de milhares 2 2 5 2" xfId="865"/>
    <cellStyle name="Separador de milhares 2 2 5 3" xfId="866"/>
    <cellStyle name="Separador de milhares 2 2 6" xfId="867"/>
    <cellStyle name="Separador de milhares 2 2 7" xfId="868"/>
    <cellStyle name="Separador de milhares 2 2 8" xfId="869"/>
    <cellStyle name="Separador de milhares 2 2 9" xfId="870"/>
    <cellStyle name="Separador de milhares 2 3" xfId="871"/>
    <cellStyle name="Separador de milhares 2 3 2" xfId="872"/>
    <cellStyle name="Separador de milhares 2 3 3" xfId="873"/>
    <cellStyle name="Separador de milhares 2 3 4" xfId="874"/>
    <cellStyle name="Separador de milhares 2 4" xfId="875"/>
    <cellStyle name="Separador de milhares 2 4 2" xfId="876"/>
    <cellStyle name="Separador de milhares 2 4 3" xfId="877"/>
    <cellStyle name="Separador de milhares 2 5" xfId="878"/>
    <cellStyle name="Separador de milhares 2 6" xfId="879"/>
    <cellStyle name="Separador de milhares 2 7" xfId="880"/>
    <cellStyle name="Separador de milhares 2 8" xfId="881"/>
    <cellStyle name="Separador de milhares 2 9" xfId="882"/>
    <cellStyle name="Separador de milhares 3" xfId="883"/>
    <cellStyle name="Separador de milhares 3 2" xfId="884"/>
    <cellStyle name="Separador de milhares 3 2 2" xfId="885"/>
    <cellStyle name="Separador de milhares 3 2 2 2" xfId="886"/>
    <cellStyle name="Separador de milhares 3 2 2 3" xfId="887"/>
    <cellStyle name="Separador de milhares 3 2 3" xfId="888"/>
    <cellStyle name="Separador de milhares 3 2 4" xfId="889"/>
    <cellStyle name="Separador de milhares 3 3" xfId="890"/>
    <cellStyle name="Separador de milhares 3 3 2" xfId="891"/>
    <cellStyle name="Separador de milhares 3 3 3" xfId="892"/>
    <cellStyle name="Separador de milhares 3 4" xfId="893"/>
    <cellStyle name="Separador de milhares 3 5" xfId="894"/>
    <cellStyle name="Separador de milhares 4" xfId="895"/>
    <cellStyle name="Separador de milhares 4 2" xfId="896"/>
    <cellStyle name="Separador de milhares 4 2 2" xfId="897"/>
    <cellStyle name="Separador de milhares 4 2 3" xfId="898"/>
    <cellStyle name="Separador de milhares 4 3" xfId="899"/>
    <cellStyle name="Separador de milhares 4 4" xfId="900"/>
    <cellStyle name="Separador de milhares 5" xfId="901"/>
    <cellStyle name="Separador de milhares 5 2" xfId="902"/>
    <cellStyle name="Separador de milhares 5 2 2" xfId="903"/>
    <cellStyle name="Separador de milhares 5 2 3" xfId="904"/>
    <cellStyle name="Separador de milhares 5 3" xfId="905"/>
    <cellStyle name="Separador de milhares 5 4" xfId="906"/>
    <cellStyle name="Separador de milhares 6" xfId="907"/>
    <cellStyle name="Texto de Aviso" xfId="908"/>
    <cellStyle name="Texto de Aviso 10" xfId="909"/>
    <cellStyle name="Texto de Aviso 2" xfId="910"/>
    <cellStyle name="Texto de Aviso 2 10" xfId="911"/>
    <cellStyle name="Texto de Aviso 2 11" xfId="912"/>
    <cellStyle name="Texto de Aviso 2 2" xfId="913"/>
    <cellStyle name="Texto de Aviso 2 2 2" xfId="914"/>
    <cellStyle name="Texto de Aviso 2 2 3" xfId="915"/>
    <cellStyle name="Texto de Aviso 2 3" xfId="916"/>
    <cellStyle name="Texto de Aviso 2 4" xfId="917"/>
    <cellStyle name="Texto de Aviso 2 5" xfId="918"/>
    <cellStyle name="Texto de Aviso 2 6" xfId="919"/>
    <cellStyle name="Texto de Aviso 2 7" xfId="920"/>
    <cellStyle name="Texto de Aviso 2 8" xfId="921"/>
    <cellStyle name="Texto de Aviso 2 9" xfId="922"/>
    <cellStyle name="Texto de Aviso 3" xfId="923"/>
    <cellStyle name="Texto de Aviso 4" xfId="924"/>
    <cellStyle name="Texto de Aviso 5" xfId="925"/>
    <cellStyle name="Texto de Aviso 6" xfId="926"/>
    <cellStyle name="Texto de Aviso 7" xfId="927"/>
    <cellStyle name="Texto de Aviso 8" xfId="928"/>
    <cellStyle name="Texto de Aviso 9" xfId="929"/>
    <cellStyle name="Texto Explicativo" xfId="930"/>
    <cellStyle name="Texto Explicativo 10" xfId="931"/>
    <cellStyle name="Texto Explicativo 2" xfId="932"/>
    <cellStyle name="Texto Explicativo 2 10" xfId="933"/>
    <cellStyle name="Texto Explicativo 2 11" xfId="934"/>
    <cellStyle name="Texto Explicativo 2 2" xfId="935"/>
    <cellStyle name="Texto Explicativo 2 2 2" xfId="936"/>
    <cellStyle name="Texto Explicativo 2 2 3" xfId="937"/>
    <cellStyle name="Texto Explicativo 2 3" xfId="938"/>
    <cellStyle name="Texto Explicativo 2 4" xfId="939"/>
    <cellStyle name="Texto Explicativo 2 5" xfId="940"/>
    <cellStyle name="Texto Explicativo 2 6" xfId="941"/>
    <cellStyle name="Texto Explicativo 2 7" xfId="942"/>
    <cellStyle name="Texto Explicativo 2 8" xfId="943"/>
    <cellStyle name="Texto Explicativo 2 9" xfId="944"/>
    <cellStyle name="Texto Explicativo 3" xfId="945"/>
    <cellStyle name="Texto Explicativo 4" xfId="946"/>
    <cellStyle name="Texto Explicativo 5" xfId="947"/>
    <cellStyle name="Texto Explicativo 6" xfId="948"/>
    <cellStyle name="Texto Explicativo 7" xfId="949"/>
    <cellStyle name="Texto Explicativo 8" xfId="950"/>
    <cellStyle name="Texto Explicativo 9" xfId="951"/>
    <cellStyle name="Título" xfId="952"/>
    <cellStyle name="Título 1" xfId="953"/>
    <cellStyle name="Título 1 1" xfId="954"/>
    <cellStyle name="Título 1 10" xfId="955"/>
    <cellStyle name="Título 1 2" xfId="956"/>
    <cellStyle name="Título 1 3" xfId="957"/>
    <cellStyle name="Título 1 4" xfId="958"/>
    <cellStyle name="Título 1 5" xfId="959"/>
    <cellStyle name="Título 1 6" xfId="960"/>
    <cellStyle name="Título 1 7" xfId="961"/>
    <cellStyle name="Título 1 8" xfId="962"/>
    <cellStyle name="Título 1 9" xfId="963"/>
    <cellStyle name="Título 10" xfId="964"/>
    <cellStyle name="Título 11" xfId="965"/>
    <cellStyle name="Título 12" xfId="966"/>
    <cellStyle name="Título 13" xfId="967"/>
    <cellStyle name="Título 2" xfId="968"/>
    <cellStyle name="Título 2 10" xfId="969"/>
    <cellStyle name="Título 2 2" xfId="970"/>
    <cellStyle name="Título 2 3" xfId="971"/>
    <cellStyle name="Título 2 4" xfId="972"/>
    <cellStyle name="Título 2 5" xfId="973"/>
    <cellStyle name="Título 2 6" xfId="974"/>
    <cellStyle name="Título 2 7" xfId="975"/>
    <cellStyle name="Título 2 8" xfId="976"/>
    <cellStyle name="Título 2 9" xfId="977"/>
    <cellStyle name="Título 3" xfId="978"/>
    <cellStyle name="Título 3 10" xfId="979"/>
    <cellStyle name="Título 3 2" xfId="980"/>
    <cellStyle name="Título 3 2 10" xfId="981"/>
    <cellStyle name="Título 3 2 11" xfId="982"/>
    <cellStyle name="Título 3 2 2" xfId="983"/>
    <cellStyle name="Título 3 2 2 2" xfId="984"/>
    <cellStyle name="Título 3 2 2 3" xfId="985"/>
    <cellStyle name="Título 3 2 3" xfId="986"/>
    <cellStyle name="Título 3 2 4" xfId="987"/>
    <cellStyle name="Título 3 2 5" xfId="988"/>
    <cellStyle name="Título 3 2 6" xfId="989"/>
    <cellStyle name="Título 3 2 7" xfId="990"/>
    <cellStyle name="Título 3 2 8" xfId="991"/>
    <cellStyle name="Título 3 2 9" xfId="992"/>
    <cellStyle name="Título 3 3" xfId="993"/>
    <cellStyle name="Título 3 4" xfId="994"/>
    <cellStyle name="Título 3 5" xfId="995"/>
    <cellStyle name="Título 3 6" xfId="996"/>
    <cellStyle name="Título 3 7" xfId="997"/>
    <cellStyle name="Título 3 8" xfId="998"/>
    <cellStyle name="Título 3 9" xfId="999"/>
    <cellStyle name="Título 4" xfId="1000"/>
    <cellStyle name="Título 4 10" xfId="1001"/>
    <cellStyle name="Título 4 2" xfId="1002"/>
    <cellStyle name="Título 4 2 10" xfId="1003"/>
    <cellStyle name="Título 4 2 11" xfId="1004"/>
    <cellStyle name="Título 4 2 2" xfId="1005"/>
    <cellStyle name="Título 4 2 2 2" xfId="1006"/>
    <cellStyle name="Título 4 2 2 3" xfId="1007"/>
    <cellStyle name="Título 4 2 3" xfId="1008"/>
    <cellStyle name="Título 4 2 4" xfId="1009"/>
    <cellStyle name="Título 4 2 5" xfId="1010"/>
    <cellStyle name="Título 4 2 6" xfId="1011"/>
    <cellStyle name="Título 4 2 7" xfId="1012"/>
    <cellStyle name="Título 4 2 8" xfId="1013"/>
    <cellStyle name="Título 4 2 9" xfId="1014"/>
    <cellStyle name="Título 4 3" xfId="1015"/>
    <cellStyle name="Título 4 4" xfId="1016"/>
    <cellStyle name="Título 4 5" xfId="1017"/>
    <cellStyle name="Título 4 6" xfId="1018"/>
    <cellStyle name="Título 4 7" xfId="1019"/>
    <cellStyle name="Título 4 8" xfId="1020"/>
    <cellStyle name="Título 4 9" xfId="1021"/>
    <cellStyle name="Título 5" xfId="1022"/>
    <cellStyle name="Título 5 10" xfId="1023"/>
    <cellStyle name="Título 5 11" xfId="1024"/>
    <cellStyle name="Título 5 2" xfId="1025"/>
    <cellStyle name="Título 5 2 2" xfId="1026"/>
    <cellStyle name="Título 5 2 3" xfId="1027"/>
    <cellStyle name="Título 5 3" xfId="1028"/>
    <cellStyle name="Título 5 4" xfId="1029"/>
    <cellStyle name="Título 5 5" xfId="1030"/>
    <cellStyle name="Título 5 6" xfId="1031"/>
    <cellStyle name="Título 5 7" xfId="1032"/>
    <cellStyle name="Título 5 8" xfId="1033"/>
    <cellStyle name="Título 5 9" xfId="1034"/>
    <cellStyle name="Título 6" xfId="1035"/>
    <cellStyle name="Título 7" xfId="1036"/>
    <cellStyle name="Título 8" xfId="1037"/>
    <cellStyle name="Título 9" xfId="1038"/>
    <cellStyle name="Titulo1" xfId="1039"/>
    <cellStyle name="Titulo2" xfId="1040"/>
    <cellStyle name="titulos" xfId="1041"/>
    <cellStyle name="Total" xfId="1042"/>
    <cellStyle name="Total 10" xfId="1043"/>
    <cellStyle name="Total 2" xfId="1044"/>
    <cellStyle name="Total 3" xfId="1045"/>
    <cellStyle name="Total 4" xfId="1046"/>
    <cellStyle name="Total 5" xfId="1047"/>
    <cellStyle name="Total 6" xfId="1048"/>
    <cellStyle name="Total 7" xfId="1049"/>
    <cellStyle name="Total 8" xfId="1050"/>
    <cellStyle name="Total 9" xfId="1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NF\Meus%20documentos\Terral\Vie%20en%20Rose\La%20Vie%20en%20Rose%20Residence_Levtos%20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CON\PQE%20OESTE_cef\DOCUME~1\CINTIA~1\CONFIG~1\Temp\7zOD.tmp\METROPOLIS_levto%20R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b\OPUS\AREIAO\CLARICE\Levantamento%20-%20Dom%20Victori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HELVEC~1\CONFIG~1\Temp\SZ4003\Levto%2016&#186;%20TIP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M-MTZ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Documents%20and%20Settings\Tesouraria\Meus%20documentos\cynthia\levantamentos%20versailles-R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2\c\AAA\OPUS\ALAMEDA\ALAMEDA_Levtos%20R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d\TERRAL\NOROESTE\T23_or&#231;amento_R02%202001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or&#231;amentos\Documents%20and%20Settings\Tesouraria\Meus%20documentos\cynthia\levantamentos%20versailles-R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VOL\ARQUIVOS\DPL\OBRAS\0092\NB_92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juarez\Configura&#231;&#245;es%20locais\Temporary%20Internet%20Files\Content.IE5\AX8F8TOF\DOCUME~1\HELVEC~1\CONFIG~1\Temp\SZ4003\Levto%2016&#186;%20TIP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SYS\ARQUIVOS\DPL\AREA_EQU\AEQ_CON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CON\PQE%20OESTE_cef\DOCUME~1\HELVEC~1\CONFIG~1\Temp\SZ3233\Levto%2016&#186;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int TP ímpar"/>
      <sheetName val="RES LEVTO"/>
      <sheetName val="Rev int SS2"/>
      <sheetName val="Rev int SS 1"/>
      <sheetName val="Rev int Terreo"/>
      <sheetName val="Rev int mez"/>
      <sheetName val="Rev int TP par "/>
      <sheetName val="Rev int 21 pav"/>
      <sheetName val="Rev int 22 pav"/>
      <sheetName val="Rev int 23 pav"/>
      <sheetName val="Rev int C Maq"/>
      <sheetName val="Rev Ext SS1"/>
      <sheetName val="Rev Ext Terreo"/>
      <sheetName val="Rev Ext Mez"/>
      <sheetName val="Rev Ext TP Impar"/>
      <sheetName val="Rev Ext TP Par"/>
      <sheetName val="Rev Ext 21 Pav"/>
      <sheetName val="Rev Ext 22 Pav"/>
      <sheetName val="Rev Ext 23 Pav"/>
      <sheetName val="Rev Ext C Maq"/>
      <sheetName val="Esq SS 2"/>
      <sheetName val="Esq SS 1"/>
      <sheetName val="Esq Terreo"/>
      <sheetName val="Esq Mez"/>
      <sheetName val="Esq TP Impar"/>
      <sheetName val="Esq TP Par"/>
      <sheetName val="Esq 21 Pav"/>
      <sheetName val="Esq 22 Pav"/>
      <sheetName val="Esq 23 Pav"/>
      <sheetName val="Esq C Maq"/>
      <sheetName val="Alv TP SS 2"/>
      <sheetName val="Alv TP SS 1"/>
      <sheetName val="Alv Terreo"/>
      <sheetName val="Alv Mez"/>
      <sheetName val="Alv TP Impar"/>
      <sheetName val="Alv TP Par"/>
      <sheetName val="Alv 21 Pav"/>
      <sheetName val="Alv 22 Pav"/>
      <sheetName val="Alv 23 Pav"/>
      <sheetName val="Alv C Maq"/>
      <sheetName val="Banca Terreo"/>
      <sheetName val="Banca Mez"/>
      <sheetName val="Banca TP Impar"/>
      <sheetName val="Banca TP Par"/>
      <sheetName val="Banca 21 Pav"/>
      <sheetName val="Banca 22 Pav"/>
      <sheetName val="Banca 23 Pav"/>
      <sheetName val="Div SSolo 2"/>
      <sheetName val="Div SSolo 1"/>
      <sheetName val="Div Terreo"/>
      <sheetName val="Div Mez"/>
      <sheetName val="Div TP Impar"/>
      <sheetName val="Div TP Par"/>
      <sheetName val="Div 21 Pav"/>
      <sheetName val="Div 22 Pav"/>
      <sheetName val="Div 23 Pav"/>
      <sheetName val="Div C Maq"/>
    </sheetNames>
    <sheetDataSet>
      <sheetData sheetId="0">
        <row r="1">
          <cell r="C1" t="str">
            <v>REVESTIMENTO INTERNO </v>
          </cell>
          <cell r="G1" t="str">
            <v>  OBRA: LA VIE EN ROSE RESIDENCE</v>
          </cell>
          <cell r="O1" t="str">
            <v>REVESTIMENTO INTERNO </v>
          </cell>
          <cell r="S1" t="str">
            <v>  OBRA: LA VIE EN ROSE RESIDENCE</v>
          </cell>
          <cell r="AB1" t="str">
            <v>REVESTIMENTO INTERNO </v>
          </cell>
          <cell r="AF1" t="str">
            <v>  OBRA: LA VIE EN ROSE RESIDENCE</v>
          </cell>
          <cell r="AO1" t="str">
            <v>REVESTIMENTO INTERNO </v>
          </cell>
          <cell r="AS1" t="str">
            <v>  OBRA: LA VIE EN ROSE RESIDENCE</v>
          </cell>
          <cell r="BA1" t="str">
            <v>REVESTIMENTO INTERNO </v>
          </cell>
          <cell r="BE1" t="str">
            <v>  OBRA: LA VIE EN ROSE RESIDENCE</v>
          </cell>
        </row>
        <row r="2">
          <cell r="G2" t="str">
            <v> Pavimento: Tipo Impar</v>
          </cell>
          <cell r="S2" t="str">
            <v> Pavimento: Tipo Impar</v>
          </cell>
          <cell r="AF2" t="str">
            <v> Pavimento: Tipo Impar</v>
          </cell>
          <cell r="AS2" t="str">
            <v> Pavimento: Tipo Impar</v>
          </cell>
          <cell r="BE2" t="str">
            <v> Pavimento: Tipo Impar</v>
          </cell>
        </row>
        <row r="3">
          <cell r="G3" t="str">
            <v>  DATA:  Janeiro / 09</v>
          </cell>
          <cell r="S3" t="str">
            <v>  DATA:   Janeiro / 09</v>
          </cell>
          <cell r="AF3" t="str">
            <v>  DATA:   Janeiro / 09</v>
          </cell>
          <cell r="AS3" t="str">
            <v>  DATA:   Janeiro / 09</v>
          </cell>
          <cell r="BE3" t="str">
            <v>  DATA:   Janeiro / 09</v>
          </cell>
        </row>
        <row r="4">
          <cell r="B4" t="str">
            <v>TIPO ÍMPAR (X10)</v>
          </cell>
          <cell r="C4" t="str">
            <v>APARTAMENTO 1</v>
          </cell>
          <cell r="O4" t="str">
            <v>APARTAMENTO 1</v>
          </cell>
          <cell r="T4" t="str">
            <v>APARTAMENTO 2</v>
          </cell>
          <cell r="AB4" t="str">
            <v>APARTAMENTO 2</v>
          </cell>
          <cell r="AK4" t="str">
            <v>ÁREA COMUM</v>
          </cell>
          <cell r="AO4" t="str">
            <v>ÁREA COMUM</v>
          </cell>
          <cell r="AY4" t="str">
            <v>DUPLEX INFERIOR</v>
          </cell>
          <cell r="BA4" t="str">
            <v>DUPLEX INFERIOR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quarto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quarto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Escaninho</v>
          </cell>
          <cell r="AO5" t="str">
            <v>Laje Tecnica apto 1 e 2</v>
          </cell>
          <cell r="AP5" t="str">
            <v>Laje Tecnica apto 3</v>
          </cell>
          <cell r="AQ5" t="str">
            <v>ante-camara</v>
          </cell>
          <cell r="AR5" t="str">
            <v>escada</v>
          </cell>
          <cell r="AS5" t="str">
            <v>Duto entrada de ar</v>
          </cell>
          <cell r="AT5" t="str">
            <v>Duto saida de ar</v>
          </cell>
          <cell r="AU5" t="str">
            <v>poço elevador  apto 2</v>
          </cell>
          <cell r="AV5" t="str">
            <v>poço elevador servico</v>
          </cell>
          <cell r="AW5" t="str">
            <v>poço elevador  apto 1 e 3</v>
          </cell>
          <cell r="AX5" t="str">
            <v>TOTAL ÁREA COMUM</v>
          </cell>
          <cell r="AY5" t="str">
            <v>sala</v>
          </cell>
          <cell r="AZ5" t="str">
            <v>quarto serviço</v>
          </cell>
          <cell r="BA5" t="str">
            <v>cozinha</v>
          </cell>
          <cell r="BB5" t="str">
            <v>área de serviço</v>
          </cell>
          <cell r="BC5" t="str">
            <v>sacada</v>
          </cell>
          <cell r="BD5" t="str">
            <v>lavabo</v>
          </cell>
          <cell r="BE5" t="str">
            <v>banho serviço</v>
          </cell>
          <cell r="BF5" t="str">
            <v>escada</v>
          </cell>
          <cell r="BG5" t="str">
            <v>TOTAL DUPLEX INFERIOR</v>
          </cell>
          <cell r="BH5" t="str">
            <v>TOTAL TIPO ÍMPAR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2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Cimentado p/receber acabamento</v>
          </cell>
        </row>
        <row r="15">
          <cell r="B15" t="str">
            <v>Regularização para piso  - Escada</v>
          </cell>
        </row>
        <row r="16">
          <cell r="B16" t="str">
            <v>Pintura à base de resina especial</v>
          </cell>
        </row>
        <row r="17">
          <cell r="B17" t="str">
            <v>Granito Branco Siena polido 55x55cm</v>
          </cell>
        </row>
        <row r="18">
          <cell r="B18" t="str">
            <v>Mármore Travertino romano bruto</v>
          </cell>
        </row>
        <row r="19">
          <cell r="B19" t="str">
            <v>Mármore Crema Marfil</v>
          </cell>
        </row>
        <row r="20">
          <cell r="B20" t="str">
            <v>Filete em Granito Preto 4cm</v>
          </cell>
        </row>
        <row r="21">
          <cell r="B21" t="str">
            <v>Ceramica 30x30cm Cecrisa White Basic Matte</v>
          </cell>
        </row>
        <row r="22">
          <cell r="B22" t="str">
            <v>Porcelanato 45x45cm Portinari Loft White retificado acetinado </v>
          </cell>
        </row>
        <row r="23">
          <cell r="B23" t="str">
            <v>Porcelanato 45x45cm Portinari Pérola polido</v>
          </cell>
        </row>
        <row r="24">
          <cell r="B24" t="str">
            <v>Porcelanato 45x45cm Portinari Loft Be retificado lapado</v>
          </cell>
        </row>
        <row r="25">
          <cell r="B25" t="str">
            <v>Porcelanato 45x90cm Portinari Bianco Ami polido</v>
          </cell>
        </row>
        <row r="26">
          <cell r="B26" t="str">
            <v>Porcelanato 45x45cm Portinari Loft Bold SGR</v>
          </cell>
        </row>
        <row r="27">
          <cell r="B27" t="str">
            <v>Cerâmica 45x45cm Portinari Medano Ar </v>
          </cell>
        </row>
        <row r="28">
          <cell r="B28" t="str">
            <v>Impermeabilizacao de areas Umidas</v>
          </cell>
        </row>
        <row r="29">
          <cell r="A29" t="str">
            <v>T E T O S</v>
          </cell>
          <cell r="B29" t="str">
            <v>Área Total</v>
          </cell>
        </row>
        <row r="30">
          <cell r="B30" t="str">
            <v>Massa de gesso </v>
          </cell>
        </row>
        <row r="31">
          <cell r="B31" t="str">
            <v>Forro placa de gesso liso</v>
          </cell>
        </row>
        <row r="32">
          <cell r="B32" t="str">
            <v>Pintura acrílica sobre massa PVA</v>
          </cell>
        </row>
        <row r="33">
          <cell r="B33" t="str">
            <v>Pintura acrílica sobre massa acrílica</v>
          </cell>
        </row>
        <row r="34">
          <cell r="B34" t="str">
            <v>Textura a base de cal e cola</v>
          </cell>
        </row>
        <row r="35">
          <cell r="B35" t="str">
            <v>Tabica de gesso liso </v>
          </cell>
        </row>
        <row r="36">
          <cell r="B36" t="str">
            <v>Moldura reta 15cm</v>
          </cell>
        </row>
        <row r="37">
          <cell r="A37" t="str">
            <v>P A R E D E S</v>
          </cell>
          <cell r="B37" t="str">
            <v>Perímetro</v>
          </cell>
        </row>
        <row r="38">
          <cell r="B38" t="str">
            <v>Pé Direito</v>
          </cell>
        </row>
        <row r="39">
          <cell r="B39" t="str">
            <v>Área Bruta</v>
          </cell>
        </row>
        <row r="40">
          <cell r="B40" t="str">
            <v>Desconto</v>
          </cell>
        </row>
        <row r="41">
          <cell r="B41" t="str">
            <v>Área Unitária</v>
          </cell>
        </row>
        <row r="42">
          <cell r="B42" t="str">
            <v>Área Total</v>
          </cell>
        </row>
        <row r="43">
          <cell r="B43" t="str">
            <v>Reboco Paulista</v>
          </cell>
        </row>
        <row r="44">
          <cell r="B44" t="str">
            <v>Reboco Paulista (acima do forro)</v>
          </cell>
        </row>
        <row r="45">
          <cell r="B45" t="str">
            <v>Pintura Texturatto Renaissance</v>
          </cell>
        </row>
        <row r="46">
          <cell r="B46" t="str">
            <v>Pintura acrilica semi-brilho  na cor branco neve Suvinil</v>
          </cell>
        </row>
        <row r="47">
          <cell r="B47" t="str">
            <v>Textura a base de cal e cola</v>
          </cell>
        </row>
        <row r="48">
          <cell r="B48" t="str">
            <v>Caiação</v>
          </cell>
        </row>
        <row r="49">
          <cell r="B49" t="str">
            <v>Pintura acrilica acetinada (cor F156 Suvinil) com massa PVA</v>
          </cell>
        </row>
        <row r="50">
          <cell r="B50" t="str">
            <v>Pintura acrilica acetinada (cor branco neve) com massa PVA</v>
          </cell>
        </row>
        <row r="51">
          <cell r="B51" t="str">
            <v>Revestimento Rustico Leinertex Marfim</v>
          </cell>
        </row>
        <row r="52">
          <cell r="B52" t="str">
            <v>Cerâmica 33x45cm Portinari White Plain matte retificada</v>
          </cell>
        </row>
        <row r="53">
          <cell r="B53" t="str">
            <v>Porcelanato 45x45cm Portinari Pérola polido </v>
          </cell>
        </row>
        <row r="54">
          <cell r="B54" t="str">
            <v>Moisaco de mármore branco especial anticato ref. 8921A Camon Pavimenti</v>
          </cell>
        </row>
        <row r="55">
          <cell r="B55" t="str">
            <v>Pintura Acrílica acetinada cor B-148 Suvinil sobre massa PVA</v>
          </cell>
        </row>
        <row r="56">
          <cell r="B56" t="str">
            <v>Porcelanato Loft Be retificado lapado 45x45cm </v>
          </cell>
        </row>
        <row r="57">
          <cell r="B57" t="str">
            <v>Filete em alumínio polido  (ml)</v>
          </cell>
        </row>
        <row r="58">
          <cell r="B58" t="str">
            <v>Cantoneira da alumínio  (ml)</v>
          </cell>
        </row>
        <row r="59">
          <cell r="B59" t="str">
            <v>Marmore Crema Marfil</v>
          </cell>
        </row>
        <row r="60">
          <cell r="B60" t="str">
            <v>Filete Marmore branco Piques 4cm</v>
          </cell>
        </row>
        <row r="61">
          <cell r="B61" t="str">
            <v>Granito polido branco siena</v>
          </cell>
        </row>
        <row r="62">
          <cell r="B62" t="str">
            <v>Granito lavado Fultec 564</v>
          </cell>
        </row>
        <row r="63">
          <cell r="B63" t="str">
            <v>Pastilha 5x23cm Atlas serie Andes l. Onix Potosi OM9443</v>
          </cell>
        </row>
        <row r="64">
          <cell r="B64" t="str">
            <v>Pastilha 20x20cm Portinari branco lux</v>
          </cell>
        </row>
        <row r="65">
          <cell r="B65" t="str">
            <v>Cerâmica 20x20cm Cecrisa White Basic Matte</v>
          </cell>
        </row>
        <row r="66">
          <cell r="A66" t="str">
            <v>R  O  D  A  P  É</v>
          </cell>
          <cell r="B66" t="str">
            <v>Perímetro Unit.</v>
          </cell>
        </row>
        <row r="67">
          <cell r="B67" t="str">
            <v>Perímetro Total</v>
          </cell>
        </row>
        <row r="68">
          <cell r="B68" t="str">
            <v>Pintura acrílica para cimentado 7cm</v>
          </cell>
        </row>
        <row r="69">
          <cell r="B69" t="str">
            <v>Porcelanato 45x45cm Portinari Loft White retificado acetinado h=10cm</v>
          </cell>
        </row>
        <row r="70">
          <cell r="B70" t="str">
            <v>Porcelanato 45x90cm Portinari Bianco Ami polido h=10cm</v>
          </cell>
        </row>
        <row r="71">
          <cell r="B71" t="str">
            <v>Porcelanato 45x45cm Portinari Loft Bold SGR h=10cm</v>
          </cell>
        </row>
        <row r="72">
          <cell r="B72" t="str">
            <v>Ceramica 30x30cm Cecrisa White Basic Matte h=10cm</v>
          </cell>
        </row>
        <row r="73">
          <cell r="B73" t="str">
            <v>Mármore Travertino romano bruto (h=10cm)</v>
          </cell>
        </row>
        <row r="74">
          <cell r="B74" t="str">
            <v>Mármore branco Piguês (h=20cm)</v>
          </cell>
        </row>
        <row r="75">
          <cell r="B75" t="str">
            <v>Cerâmica 45x45cm Portinari Medano Ar  h=10cm</v>
          </cell>
        </row>
        <row r="76">
          <cell r="A76" t="str">
            <v>soleira / filetes</v>
          </cell>
          <cell r="B76" t="str">
            <v>peça (metros)</v>
          </cell>
        </row>
        <row r="77">
          <cell r="B77" t="str">
            <v>Mármore branco Piguês 12cm</v>
          </cell>
        </row>
        <row r="78">
          <cell r="B78" t="str">
            <v>Mármore branco Piguês 17cm</v>
          </cell>
        </row>
        <row r="79">
          <cell r="B79" t="str">
            <v>Granito Branco Siena polido 12cm</v>
          </cell>
        </row>
        <row r="80">
          <cell r="B80" t="str">
            <v>Granito Branco Siena polido 17cm</v>
          </cell>
        </row>
        <row r="81">
          <cell r="B81" t="str">
            <v>Granito Preto polido 12cm</v>
          </cell>
        </row>
        <row r="82">
          <cell r="B82" t="str">
            <v>Granito Preto polido 17cm</v>
          </cell>
        </row>
        <row r="83">
          <cell r="B83" t="str">
            <v>Granito Preto polido 20cm</v>
          </cell>
        </row>
        <row r="84">
          <cell r="B84" t="str">
            <v>Marmore Crema Marfil 12cm</v>
          </cell>
        </row>
        <row r="85">
          <cell r="B85" t="str">
            <v>Filete de marmore crema marfil 3cm</v>
          </cell>
        </row>
        <row r="86">
          <cell r="B86" t="str">
            <v>Filete de granito Branco Piguês 3cm</v>
          </cell>
        </row>
        <row r="87">
          <cell r="B87" t="str">
            <v>Filete de granito Branco Siena 3cm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 int_sobr gem"/>
      <sheetName val="RES_LEVTO"/>
      <sheetName val="Rev int_sobr isol"/>
      <sheetName val="Rev int_impl"/>
      <sheetName val="Rev Ext"/>
      <sheetName val="Esq_sobr gem"/>
      <sheetName val="Esq_sobr isol"/>
      <sheetName val="Esq_impl"/>
      <sheetName val="Alv_gem"/>
      <sheetName val="Alv_isol"/>
      <sheetName val="Alv_impl"/>
      <sheetName val="Banca"/>
      <sheetName val="Div"/>
      <sheetName val="Cob"/>
    </sheetNames>
    <sheetDataSet>
      <sheetData sheetId="0">
        <row r="1">
          <cell r="C1" t="str">
            <v>REVESTIMENTO                 INTERNO </v>
          </cell>
          <cell r="G1" t="str">
            <v>RESIDENCIAL RESERVA JARDIM DO PARQUE</v>
          </cell>
          <cell r="K1" t="str">
            <v>FOLHA:</v>
          </cell>
          <cell r="L1" t="str">
            <v>REVESTIMENTO                 INTERNO </v>
          </cell>
          <cell r="Q1" t="str">
            <v>RESIDENCIAL RESERVA JARDIM DO PARQUE</v>
          </cell>
          <cell r="U1" t="str">
            <v>FOLHA:</v>
          </cell>
        </row>
        <row r="2">
          <cell r="K2" t="str">
            <v>01/02</v>
          </cell>
          <cell r="U2" t="str">
            <v>02/02</v>
          </cell>
        </row>
        <row r="3">
          <cell r="G3" t="str">
            <v>  DATA:  FEVEREIRO / 08</v>
          </cell>
          <cell r="Q3" t="str">
            <v>  DATA:  FEVEREIRO / 08</v>
          </cell>
        </row>
        <row r="4">
          <cell r="B4" t="str">
            <v>Sobrado GEMINADO</v>
          </cell>
          <cell r="C4" t="str">
            <v>SOBRADO MODELO 1 - inferior</v>
          </cell>
          <cell r="L4" t="str">
            <v>SOBRADO MODELO 1 -superior</v>
          </cell>
        </row>
        <row r="5">
          <cell r="A5" t="str">
            <v>PEÇA</v>
          </cell>
          <cell r="C5" t="str">
            <v>Sala jantar</v>
          </cell>
          <cell r="D5" t="str">
            <v>Sala estar</v>
          </cell>
          <cell r="E5" t="str">
            <v>despensa</v>
          </cell>
          <cell r="F5" t="str">
            <v>cozinha</v>
          </cell>
          <cell r="G5" t="str">
            <v>área serviço</v>
          </cell>
          <cell r="H5" t="str">
            <v>lavabo</v>
          </cell>
          <cell r="I5" t="str">
            <v>varanda</v>
          </cell>
          <cell r="J5" t="str">
            <v>calçada de proteção</v>
          </cell>
          <cell r="K5" t="str">
            <v>garagem coberta</v>
          </cell>
          <cell r="L5" t="str">
            <v>escada</v>
          </cell>
          <cell r="M5" t="str">
            <v>suite 1 / closset</v>
          </cell>
          <cell r="N5" t="str">
            <v>suite 2</v>
          </cell>
          <cell r="O5" t="str">
            <v>suite 3</v>
          </cell>
          <cell r="P5" t="str">
            <v>circulação</v>
          </cell>
          <cell r="Q5" t="str">
            <v>sacada</v>
          </cell>
          <cell r="R5" t="str">
            <v>banho 1</v>
          </cell>
          <cell r="S5" t="str">
            <v>banho 2</v>
          </cell>
          <cell r="T5" t="str">
            <v>banho 3</v>
          </cell>
          <cell r="U5" t="str">
            <v>TOTAL DO  APTO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2</v>
          </cell>
          <cell r="R6">
            <v>1</v>
          </cell>
          <cell r="S6">
            <v>1</v>
          </cell>
          <cell r="T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LASTRO</v>
          </cell>
        </row>
        <row r="15">
          <cell r="B15" t="str">
            <v>Contrapiso</v>
          </cell>
        </row>
        <row r="16">
          <cell r="B16" t="str">
            <v>Cerâmica</v>
          </cell>
        </row>
        <row r="17">
          <cell r="B17" t="str">
            <v>CALÇADA DE PROTEÇÃO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60x60cm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Tabica de gesso liso </v>
          </cell>
        </row>
        <row r="25">
          <cell r="A25" t="str">
            <v>P A R E D E S</v>
          </cell>
          <cell r="B25" t="str">
            <v>Perímetro</v>
          </cell>
        </row>
        <row r="26">
          <cell r="B26" t="str">
            <v>Pé Direito</v>
          </cell>
        </row>
        <row r="27">
          <cell r="B27" t="str">
            <v>Área Bruta</v>
          </cell>
        </row>
        <row r="28">
          <cell r="B28" t="str">
            <v>Desconto</v>
          </cell>
        </row>
        <row r="29">
          <cell r="B29" t="str">
            <v>Área Unitária</v>
          </cell>
        </row>
        <row r="30">
          <cell r="B30" t="str">
            <v>Área Total</v>
          </cell>
        </row>
        <row r="31">
          <cell r="B31" t="str">
            <v>Reboco Paulista</v>
          </cell>
        </row>
        <row r="32">
          <cell r="B32" t="str">
            <v>Pintura PVA sobre massa corrida</v>
          </cell>
        </row>
        <row r="33">
          <cell r="B33" t="str">
            <v>Cerâmica</v>
          </cell>
        </row>
        <row r="34">
          <cell r="B34" t="str">
            <v>Pintura fachada</v>
          </cell>
        </row>
        <row r="36">
          <cell r="A36" t="str">
            <v>R  O  D  A  P  É</v>
          </cell>
          <cell r="B36" t="str">
            <v>Perímetro Unit.</v>
          </cell>
        </row>
        <row r="37">
          <cell r="B37" t="str">
            <v>Descontos</v>
          </cell>
        </row>
        <row r="38">
          <cell r="B38" t="str">
            <v>Perímetro </v>
          </cell>
        </row>
        <row r="39">
          <cell r="B39" t="str">
            <v>Perímetro Total</v>
          </cell>
        </row>
        <row r="40">
          <cell r="B40" t="str">
            <v>Cerâmica 30x30cm</v>
          </cell>
        </row>
        <row r="42">
          <cell r="A42" t="str">
            <v>soleira / filetes</v>
          </cell>
          <cell r="B42" t="str">
            <v>soleira (metros)</v>
          </cell>
        </row>
        <row r="43">
          <cell r="B43" t="str">
            <v>soleira total</v>
          </cell>
        </row>
        <row r="44">
          <cell r="B44" t="str">
            <v>Granito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v int TP"/>
      <sheetName val="rev int térreo"/>
      <sheetName val="EsquadRIA"/>
      <sheetName val="Alv térreo"/>
      <sheetName val="Alv tipo"/>
      <sheetName val="Alv cobertura"/>
      <sheetName val="Diversos"/>
      <sheetName val="banca"/>
      <sheetName val="Rev Externo"/>
      <sheetName val="lev. imperm."/>
      <sheetName val="resumo concreto e forma"/>
      <sheetName val="Vigas Baldrames"/>
      <sheetName val="Quadro de áreas"/>
    </sheetNames>
    <sheetDataSet>
      <sheetData sheetId="0">
        <row r="1">
          <cell r="C1" t="str">
            <v>REVESTIMENTO INTERNO </v>
          </cell>
          <cell r="G1" t="str">
            <v>  OBRA:  DOM VICTÓRIO</v>
          </cell>
          <cell r="P1" t="str">
            <v>FOLHA:</v>
          </cell>
        </row>
        <row r="2">
          <cell r="P2" t="str">
            <v>01/01</v>
          </cell>
        </row>
        <row r="3">
          <cell r="G3" t="str">
            <v>  DATA:  ABRIL / 08</v>
          </cell>
        </row>
        <row r="4">
          <cell r="B4" t="str">
            <v>TIPO  (X3)</v>
          </cell>
          <cell r="C4" t="str">
            <v>APARTAMENTO </v>
          </cell>
          <cell r="M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Quarto</v>
          </cell>
          <cell r="F5" t="str">
            <v>Suite</v>
          </cell>
          <cell r="G5" t="str">
            <v>Sacada</v>
          </cell>
          <cell r="H5" t="str">
            <v>Banho</v>
          </cell>
          <cell r="I5" t="str">
            <v>Banho Suite</v>
          </cell>
          <cell r="J5" t="str">
            <v>Cozinha</v>
          </cell>
          <cell r="K5" t="str">
            <v>Lavanderia</v>
          </cell>
          <cell r="L5" t="str">
            <v>TOTAL DOS APTOS (X4)</v>
          </cell>
          <cell r="M5" t="str">
            <v>Circulação</v>
          </cell>
          <cell r="N5" t="str">
            <v>escada</v>
          </cell>
          <cell r="O5" t="str">
            <v>TOTAL ÁREA COMUM</v>
          </cell>
          <cell r="P5" t="str">
            <v>TOTAL TIPO  </v>
          </cell>
        </row>
        <row r="6">
          <cell r="A6" t="str">
            <v>Nº VEZES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</v>
          </cell>
          <cell r="J6">
            <v>4</v>
          </cell>
          <cell r="K6">
            <v>4</v>
          </cell>
          <cell r="M6">
            <v>1</v>
          </cell>
          <cell r="N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Cimentado desempenado</v>
          </cell>
        </row>
        <row r="16">
          <cell r="B16" t="str">
            <v>Cerâmica 30x30cm</v>
          </cell>
        </row>
        <row r="17">
          <cell r="B17" t="str">
            <v>Pintura acrílica para cimentado</v>
          </cell>
        </row>
        <row r="18">
          <cell r="B18" t="str">
            <v>Impermeabilização Áreas úmidas</v>
          </cell>
        </row>
        <row r="21">
          <cell r="A21" t="str">
            <v>T E T O S</v>
          </cell>
          <cell r="B21" t="str">
            <v>Área Total</v>
          </cell>
        </row>
        <row r="22">
          <cell r="B22" t="str">
            <v>Pintura PVA sobre massa PVA</v>
          </cell>
        </row>
        <row r="23">
          <cell r="B23" t="str">
            <v>Pintura PVA sobre massa ACRÍLICA</v>
          </cell>
        </row>
        <row r="24">
          <cell r="B24" t="str">
            <v>Massa de gesso</v>
          </cell>
        </row>
        <row r="25">
          <cell r="B25" t="str">
            <v>Forro de gesso</v>
          </cell>
        </row>
        <row r="26">
          <cell r="B26" t="str">
            <v>Tabica de gesso</v>
          </cell>
        </row>
        <row r="27">
          <cell r="A27" t="str">
            <v>P A R E D E S</v>
          </cell>
          <cell r="B27" t="str">
            <v>Perímetro</v>
          </cell>
        </row>
        <row r="28">
          <cell r="B28" t="str">
            <v>Pé Direito</v>
          </cell>
        </row>
        <row r="29">
          <cell r="B29" t="str">
            <v>Área Bruta</v>
          </cell>
        </row>
        <row r="30">
          <cell r="B30" t="str">
            <v>Desconto</v>
          </cell>
        </row>
        <row r="31">
          <cell r="B31" t="str">
            <v>Área Unitária</v>
          </cell>
        </row>
        <row r="32">
          <cell r="B32" t="str">
            <v>Área Total</v>
          </cell>
        </row>
        <row r="33">
          <cell r="B33" t="str">
            <v>Reboco Paulista</v>
          </cell>
        </row>
        <row r="34">
          <cell r="B34" t="str">
            <v>Cerâmica 30x30cm</v>
          </cell>
        </row>
        <row r="35">
          <cell r="B35" t="str">
            <v>Pintura PVA sobre massa</v>
          </cell>
        </row>
        <row r="36">
          <cell r="B36" t="str">
            <v>Textura</v>
          </cell>
        </row>
        <row r="38">
          <cell r="A38" t="str">
            <v>R  O  D  A  P  É</v>
          </cell>
          <cell r="B38" t="str">
            <v>Perímetro Unit.</v>
          </cell>
        </row>
        <row r="39">
          <cell r="B39" t="str">
            <v>Perímetro Total</v>
          </cell>
        </row>
        <row r="40">
          <cell r="B40" t="str">
            <v>Cerâmica 30x30cm (h=7cm)</v>
          </cell>
        </row>
        <row r="41">
          <cell r="B41" t="str">
            <v>Pintura acrílica para cimentado (7cm)</v>
          </cell>
        </row>
        <row r="43">
          <cell r="A43" t="str">
            <v>soleira / filetes</v>
          </cell>
          <cell r="B43" t="str">
            <v>peça (metros)</v>
          </cell>
        </row>
        <row r="44">
          <cell r="B44" t="str">
            <v>peça (metros) TOTAL</v>
          </cell>
        </row>
        <row r="45">
          <cell r="B45" t="str">
            <v>Soleira granito</v>
          </cell>
        </row>
        <row r="46">
          <cell r="B46" t="str">
            <v>Filete de granito em piso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REF"/>
      <sheetName val="Levto 16º TIPO"/>
      <sheetName val="#REF"/>
      <sheetName val="GUARANTÃS"/>
      <sheetName val="NBRES-92"/>
      <sheetName val="Ind Orç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linhDM1[1] (4)"/>
      <sheetName val="AlinhDM1[1] (2)"/>
    </sheetNames>
    <sheetDataSet>
      <sheetData sheetId="0">
        <row r="1">
          <cell r="A1" t="str">
            <v>Macro1</v>
          </cell>
          <cell r="B1" t="str">
            <v>Macro2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 int TP"/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0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 int ter"/>
      <sheetName val="rev int mez"/>
      <sheetName val="rev int TP ímpar"/>
      <sheetName val="rev int TP par"/>
      <sheetName val="rev int pav 21_"/>
      <sheetName val="rev int pav 22_"/>
      <sheetName val="rev int pav 23_"/>
      <sheetName val="rev int SS2"/>
      <sheetName val="rev int SS1"/>
      <sheetName val="rev int bar"/>
      <sheetName val="Rev Ext"/>
      <sheetName val="Esq"/>
      <sheetName val="Alv SS2"/>
      <sheetName val="Alv SS1"/>
      <sheetName val="Alv tér"/>
      <sheetName val="Alv mez"/>
      <sheetName val="Alv tipo ímpar"/>
      <sheetName val="Alv tipo par"/>
      <sheetName val="Alv 21_"/>
      <sheetName val="Alv 22_"/>
      <sheetName val="Alv 23_"/>
      <sheetName val="Alv barrilete"/>
      <sheetName val="Diversos"/>
      <sheetName val="banca"/>
      <sheetName val="Cobertura"/>
    </sheetNames>
    <sheetDataSet>
      <sheetData sheetId="0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das Rosas</v>
          </cell>
          <cell r="R1" t="str">
            <v>FOLHA:</v>
          </cell>
          <cell r="S1" t="str">
            <v>  OBRA:  Residencial Alameda das Rosas</v>
          </cell>
          <cell r="T1" t="str">
            <v>REVESTIMENTO INTERNO </v>
          </cell>
          <cell r="V1" t="str">
            <v>FOLHA:</v>
          </cell>
          <cell r="X1" t="str">
            <v>  OBRA:  Residencial Alameda das Rosas</v>
          </cell>
          <cell r="AA1" t="str">
            <v>FOLHA: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  Residencial Alameda das Rosas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REVESTIMENTO INTERNO </v>
          </cell>
          <cell r="AU1" t="str">
            <v>REVESTIMENTO INTERNO </v>
          </cell>
          <cell r="AZ1" t="str">
            <v>  OBRA:  Residencial Alameda das Rosas</v>
          </cell>
          <cell r="BC1" t="str">
            <v>FOLHA:</v>
          </cell>
          <cell r="BF1" t="str">
            <v>FOLHA:</v>
          </cell>
        </row>
        <row r="2">
          <cell r="J2" t="str">
            <v>01/03</v>
          </cell>
          <cell r="R2" t="str">
            <v>02/03</v>
          </cell>
          <cell r="S2" t="str">
            <v>02/06</v>
          </cell>
          <cell r="V2" t="str">
            <v>03/03</v>
          </cell>
          <cell r="AA2" t="str">
            <v>03/06</v>
          </cell>
          <cell r="AD2" t="str">
            <v>03/04</v>
          </cell>
          <cell r="AJ2" t="str">
            <v>04/06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TÉRREO</v>
          </cell>
          <cell r="C4" t="str">
            <v>APARTAMENTO 1</v>
          </cell>
          <cell r="K4" t="str">
            <v>APARTAMENTO 1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hall</v>
          </cell>
          <cell r="D5" t="str">
            <v>hall serviço</v>
          </cell>
          <cell r="E5" t="str">
            <v>circulação</v>
          </cell>
          <cell r="F5" t="str">
            <v>escritório</v>
          </cell>
          <cell r="G5" t="str">
            <v>salão</v>
          </cell>
          <cell r="H5" t="str">
            <v>goumert</v>
          </cell>
          <cell r="I5" t="str">
            <v>copa</v>
          </cell>
          <cell r="J5" t="str">
            <v>copa funcionários</v>
          </cell>
          <cell r="K5" t="str">
            <v>vestiários</v>
          </cell>
          <cell r="L5" t="str">
            <v>WC</v>
          </cell>
          <cell r="M5" t="str">
            <v>ante-camara</v>
          </cell>
          <cell r="N5" t="str">
            <v>escada</v>
          </cell>
          <cell r="O5" t="str">
            <v>poço elevador </v>
          </cell>
          <cell r="P5" t="str">
            <v>poço elevador </v>
          </cell>
          <cell r="Q5" t="str">
            <v>poço elevador </v>
          </cell>
          <cell r="R5" t="str">
            <v>estacionamento</v>
          </cell>
          <cell r="S5" t="str">
            <v>terraço descoberto</v>
          </cell>
          <cell r="T5" t="str">
            <v>jardins</v>
          </cell>
          <cell r="U5" t="str">
            <v>deck </v>
          </cell>
          <cell r="V5" t="str">
            <v>TOTAL TÉRREO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TOTAL ÁREA COMUM</v>
          </cell>
          <cell r="AT5" t="str">
            <v>sala</v>
          </cell>
          <cell r="AU5" t="str">
            <v>qt serviço</v>
          </cell>
          <cell r="AV5" t="str">
            <v>cozinha</v>
          </cell>
          <cell r="AW5" t="str">
            <v>área de serviço</v>
          </cell>
          <cell r="AX5" t="str">
            <v>sacada</v>
          </cell>
          <cell r="AY5" t="str">
            <v>lavabo</v>
          </cell>
          <cell r="AZ5" t="str">
            <v>banho serviço</v>
          </cell>
          <cell r="BA5" t="str">
            <v>escada</v>
          </cell>
          <cell r="BB5" t="str">
            <v>TOTAL DUPLEX INFERIOR</v>
          </cell>
          <cell r="BC5" t="str">
            <v>TOTAL TIPO ÍMPAR   (X10)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2</v>
          </cell>
          <cell r="L6">
            <v>2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Mármore Crema Marfil polido</v>
          </cell>
        </row>
        <row r="17">
          <cell r="B17" t="str">
            <v>Mármore Travertino romano bruto</v>
          </cell>
        </row>
        <row r="18">
          <cell r="B18" t="str">
            <v>Moisaco portugues branco</v>
          </cell>
        </row>
        <row r="19">
          <cell r="B19" t="str">
            <v>Seixo bege</v>
          </cell>
        </row>
        <row r="20">
          <cell r="B20" t="str">
            <v>Granito flameado amendoa</v>
          </cell>
        </row>
        <row r="21">
          <cell r="B21" t="str">
            <v>Jardins</v>
          </cell>
        </row>
        <row r="22">
          <cell r="B22" t="str">
            <v>Deck madeira</v>
          </cell>
        </row>
        <row r="23">
          <cell r="B23" t="str">
            <v>Porcelanato Loft White retificado 60x60cm acetinado Portinari</v>
          </cell>
        </row>
        <row r="24">
          <cell r="B24" t="str">
            <v>Porcelanato Perlino Be  45x45cm Portinari</v>
          </cell>
        </row>
        <row r="25">
          <cell r="A25" t="str">
            <v>T E T O S</v>
          </cell>
          <cell r="B25" t="str">
            <v>Porcelanato Crema Valencia acetinado 45x45cm Portinari</v>
          </cell>
        </row>
        <row r="26">
          <cell r="B26" t="str">
            <v>Porcelanato Crema Valencia acetinado 45x90cm Portinari</v>
          </cell>
        </row>
        <row r="27">
          <cell r="B27" t="str">
            <v>Cerâmica Medano Ar 45x45cm Portinari</v>
          </cell>
        </row>
        <row r="28">
          <cell r="A28" t="str">
            <v>T E T O S</v>
          </cell>
          <cell r="B28" t="str">
            <v>Área Total</v>
          </cell>
        </row>
        <row r="29">
          <cell r="B29" t="str">
            <v>Massa de gesso liso</v>
          </cell>
        </row>
        <row r="30">
          <cell r="B30" t="str">
            <v>Forro de gesso liso</v>
          </cell>
        </row>
        <row r="31">
          <cell r="B31" t="str">
            <v>Forro placa de gesso liso</v>
          </cell>
        </row>
        <row r="32">
          <cell r="B32" t="str">
            <v>Pintura Acrílica sobre massa PVA</v>
          </cell>
        </row>
        <row r="33">
          <cell r="A33" t="str">
            <v>P A R E D E S</v>
          </cell>
          <cell r="B33" t="str">
            <v>Pintura Acrílica sobre massa acrílica</v>
          </cell>
        </row>
        <row r="34">
          <cell r="B34" t="str">
            <v>Textura a base de cal e cola</v>
          </cell>
        </row>
        <row r="35">
          <cell r="B35" t="str">
            <v>Caiação</v>
          </cell>
        </row>
        <row r="36">
          <cell r="B36" t="str">
            <v>Tabica de gesso liso </v>
          </cell>
        </row>
        <row r="37">
          <cell r="B37" t="str">
            <v>Moldura reta 15x22cm</v>
          </cell>
        </row>
        <row r="38">
          <cell r="A38" t="str">
            <v>P A R E D E S</v>
          </cell>
          <cell r="B38" t="str">
            <v>Perímetro</v>
          </cell>
        </row>
        <row r="39">
          <cell r="B39" t="str">
            <v>Pé Direito</v>
          </cell>
        </row>
        <row r="40">
          <cell r="B40" t="str">
            <v>Área Bruta</v>
          </cell>
        </row>
        <row r="41">
          <cell r="B41" t="str">
            <v>Desconto</v>
          </cell>
        </row>
        <row r="42">
          <cell r="B42" t="str">
            <v>Área Unitária</v>
          </cell>
        </row>
        <row r="43">
          <cell r="B43" t="str">
            <v>Área Total</v>
          </cell>
        </row>
        <row r="44">
          <cell r="A44" t="str">
            <v>P A R E D E S</v>
          </cell>
          <cell r="B44" t="str">
            <v>Reboco Paulista</v>
          </cell>
        </row>
        <row r="45">
          <cell r="B45" t="str">
            <v>Revestimento Granicor cor palha</v>
          </cell>
        </row>
        <row r="46">
          <cell r="A46" t="str">
            <v>P A R E D E S</v>
          </cell>
          <cell r="B46" t="str">
            <v>Revestimento Granicor cor cinza</v>
          </cell>
        </row>
        <row r="47">
          <cell r="A47" t="str">
            <v>R  O  D  A  P  É</v>
          </cell>
          <cell r="B47" t="str">
            <v>Solaruim Etno 50x50cm cor fendi</v>
          </cell>
        </row>
        <row r="48">
          <cell r="B48" t="str">
            <v>Pintura Acrílica sobre massa</v>
          </cell>
        </row>
        <row r="49">
          <cell r="B49" t="str">
            <v>Pintura à óleo</v>
          </cell>
        </row>
        <row r="50">
          <cell r="B50" t="str">
            <v>Pintura Acrílica Acetinada (F-100 Suvinil) sobre massa PVA</v>
          </cell>
        </row>
        <row r="51">
          <cell r="B51" t="str">
            <v>Textura a base de cal e cola</v>
          </cell>
        </row>
        <row r="52">
          <cell r="B52" t="str">
            <v>Pintura Colori di Veneza cinza concreto</v>
          </cell>
        </row>
        <row r="53">
          <cell r="B53" t="str">
            <v>Pintura Acrílica semi-brilho  (F-106 Suvinil) sobre massa PVA</v>
          </cell>
        </row>
        <row r="54">
          <cell r="A54" t="str">
            <v>R  O  D  A  P  É</v>
          </cell>
          <cell r="B54" t="str">
            <v>Caiação</v>
          </cell>
        </row>
        <row r="55">
          <cell r="B55" t="str">
            <v>Alvenaria revestida com MDF 10mm cor camurça da Duratex</v>
          </cell>
        </row>
        <row r="56">
          <cell r="A56" t="str">
            <v>soleira / filetes</v>
          </cell>
          <cell r="B56" t="str">
            <v>Aplicação de vidro preto</v>
          </cell>
        </row>
        <row r="57">
          <cell r="B57" t="str">
            <v>Lambril de Madeira Iipê champagne</v>
          </cell>
        </row>
        <row r="58">
          <cell r="B58" t="str">
            <v>Mármore Crema Marfil polido</v>
          </cell>
        </row>
        <row r="59">
          <cell r="A59" t="str">
            <v>Rodamão</v>
          </cell>
          <cell r="B59" t="str">
            <v>Porcelanato Crema Valencia 45x90cm Portinari</v>
          </cell>
        </row>
        <row r="60">
          <cell r="B60" t="str">
            <v>Cerâmica  25x40cm  Portinari  Almond  Plain  Matte</v>
          </cell>
        </row>
        <row r="61">
          <cell r="B61" t="str">
            <v>Cerâmica Cecrisa branca 20x20cm</v>
          </cell>
        </row>
        <row r="62">
          <cell r="A62" t="str">
            <v>R  O  D  A  P  É</v>
          </cell>
          <cell r="B62" t="str">
            <v>Perímetro Unit.</v>
          </cell>
        </row>
        <row r="63">
          <cell r="B63" t="str">
            <v>Perímetro Total</v>
          </cell>
        </row>
        <row r="64">
          <cell r="B64" t="str">
            <v>Pintura acrílica para cimentado 7cm</v>
          </cell>
        </row>
        <row r="65">
          <cell r="B65" t="str">
            <v>Porcelanato Perlino Be  45x45cm Portinari h=10cm</v>
          </cell>
        </row>
        <row r="66">
          <cell r="A66" t="str">
            <v>soleira / filetes</v>
          </cell>
          <cell r="B66" t="str">
            <v>Porcelanato Crema Valencia acetinado 45x90cm Portinari h=10cm</v>
          </cell>
        </row>
        <row r="67">
          <cell r="A67" t="str">
            <v>soleira / filetes</v>
          </cell>
          <cell r="B67" t="str">
            <v>Mármore Crema Marfil polido h=10cm</v>
          </cell>
        </row>
        <row r="68">
          <cell r="B68" t="str">
            <v>Cerâmica Medano Ar 45x45cm Portinari</v>
          </cell>
        </row>
        <row r="69">
          <cell r="A69" t="str">
            <v>soleira / filetes</v>
          </cell>
          <cell r="B69" t="str">
            <v>peça (metros)</v>
          </cell>
        </row>
        <row r="70">
          <cell r="B70" t="str">
            <v>Mármore Crema Marfil polido</v>
          </cell>
        </row>
        <row r="71">
          <cell r="A71" t="str">
            <v>rodamão </v>
          </cell>
          <cell r="B71" t="str">
            <v>Granito Branco Siena polido</v>
          </cell>
        </row>
        <row r="72">
          <cell r="A72" t="str">
            <v>Rodamão</v>
          </cell>
          <cell r="B72" t="str">
            <v>Filete em Mármore Crema Marfil 3x2cm</v>
          </cell>
        </row>
        <row r="73">
          <cell r="B73" t="str">
            <v>Testeira Mármore Crema marfil  L=10cm</v>
          </cell>
        </row>
        <row r="74">
          <cell r="B74" t="str">
            <v>Testeira Mármore Crema </v>
          </cell>
        </row>
      </sheetData>
      <sheetData sheetId="1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N1" t="str">
            <v>  OBRA:  Residencial Alameda das Rosas</v>
          </cell>
          <cell r="O1" t="str">
            <v>  OBRA:  Residencial Alameda das Rosas</v>
          </cell>
          <cell r="P1" t="str">
            <v>  OBRA:  Residencial Alameda das Rosas</v>
          </cell>
          <cell r="Q1" t="str">
            <v>FOLHA:</v>
          </cell>
          <cell r="R1" t="str">
            <v>FOLHA:</v>
          </cell>
          <cell r="S1" t="str">
            <v>REVESTIMENTO INTERNO </v>
          </cell>
          <cell r="T1" t="str">
            <v>REVESTIMENTO INTERNO </v>
          </cell>
          <cell r="V1" t="str">
            <v>OBRA: Residencial Alameda</v>
          </cell>
          <cell r="W1" t="str">
            <v>  OBRA:  Residencial Alameda das Rosas</v>
          </cell>
          <cell r="X1" t="str">
            <v>  OBRA:  Residencial Alameda das Rosas</v>
          </cell>
          <cell r="Y1" t="str">
            <v>FOLHA:</v>
          </cell>
          <cell r="Z1" t="str">
            <v>FOLHA:</v>
          </cell>
          <cell r="AA1" t="str">
            <v>REVESTIMENTO INTERNO </v>
          </cell>
          <cell r="AB1" t="str">
            <v>REVESTIMENTO INTERNO </v>
          </cell>
          <cell r="AC1" t="str">
            <v>  OBRA:  Residencial Alameda das Rosas</v>
          </cell>
          <cell r="AE1" t="str">
            <v>  OBRA:  Residencial Alameda das Rosas </v>
          </cell>
          <cell r="AF1" t="str">
            <v>FOLHA:</v>
          </cell>
          <cell r="AG1" t="str">
            <v>  OBRA:  Residencial Alameda das Rosas</v>
          </cell>
          <cell r="AI1" t="str">
            <v>FOLHA:</v>
          </cell>
          <cell r="AJ1" t="str">
            <v>FOLHA:</v>
          </cell>
          <cell r="AK1" t="str">
            <v>REVESTIMENTO INTERNO </v>
          </cell>
          <cell r="AL1" t="str">
            <v>OBRA: Residencial Alameda</v>
          </cell>
          <cell r="AO1" t="str">
            <v>FOLHA:</v>
          </cell>
          <cell r="AP1" t="str">
            <v>REVESTIMENTO INTERNO </v>
          </cell>
          <cell r="AQ1" t="str">
            <v>  OBRA:  Residencial Alameda das Rosas</v>
          </cell>
          <cell r="AT1" t="str">
            <v>FOLHA:</v>
          </cell>
          <cell r="AU1" t="str">
            <v>REVESTIMENTO INTERNO </v>
          </cell>
          <cell r="AW1" t="str">
            <v>OBRA: Residencial Alameda</v>
          </cell>
          <cell r="AZ1" t="str">
            <v>FOLHA:</v>
          </cell>
          <cell r="BB1" t="str">
            <v>  OBRA:  Residencial Alameda das Rosas</v>
          </cell>
          <cell r="BE1" t="str">
            <v>FOLHA:</v>
          </cell>
        </row>
        <row r="2">
          <cell r="J2" t="str">
            <v>01/04</v>
          </cell>
          <cell r="Q2" t="str">
            <v>02/06</v>
          </cell>
          <cell r="R2" t="str">
            <v>02/04</v>
          </cell>
          <cell r="S2" t="str">
            <v>02/06</v>
          </cell>
          <cell r="Y2" t="str">
            <v>03/06</v>
          </cell>
          <cell r="Z2" t="str">
            <v>03/04</v>
          </cell>
          <cell r="AA2" t="str">
            <v>03/06</v>
          </cell>
          <cell r="AE2" t="str">
            <v> DATA:  OUTUBRO / 07</v>
          </cell>
          <cell r="AF2" t="str">
            <v>04/06</v>
          </cell>
          <cell r="AI2" t="str">
            <v>04/04</v>
          </cell>
          <cell r="AJ2" t="str">
            <v>04/06</v>
          </cell>
          <cell r="AO2" t="str">
            <v>05/06</v>
          </cell>
          <cell r="AT2" t="str">
            <v>05/06</v>
          </cell>
          <cell r="AZ2" t="str">
            <v>06/06</v>
          </cell>
          <cell r="BE2" t="str">
            <v>06/06</v>
          </cell>
        </row>
        <row r="3">
          <cell r="G3" t="str">
            <v>  DATA:  OUTUBRO / 07</v>
          </cell>
          <cell r="N3" t="str">
            <v>  DATA:  OUTUBRO / 07</v>
          </cell>
          <cell r="O3" t="str">
            <v>  DATA:  OUTUBRO / 07</v>
          </cell>
          <cell r="P3" t="str">
            <v>  DATA:  OUTUBRO / 07</v>
          </cell>
          <cell r="V3" t="str">
            <v>  DATA:  OUTUBRO / 07</v>
          </cell>
          <cell r="W3" t="str">
            <v>  DATA:  OUTUBRO / 07</v>
          </cell>
          <cell r="X3" t="str">
            <v>  DATA:  OUTUBRO / 07</v>
          </cell>
          <cell r="AC3" t="str">
            <v>  DATA:  OUTUBRO / 07</v>
          </cell>
          <cell r="AG3" t="str">
            <v>  DATA:  OUTUBRO / 07</v>
          </cell>
          <cell r="AL3" t="str">
            <v>  DATA:  OUTUBRO / 07</v>
          </cell>
          <cell r="AQ3" t="str">
            <v>  DATA:  OUTUBRO / 07</v>
          </cell>
          <cell r="AW3" t="str">
            <v>  DATA:  OUTUBRO / 07</v>
          </cell>
          <cell r="BB3" t="str">
            <v>  DATA:  OUTUBRO / 07</v>
          </cell>
        </row>
        <row r="4">
          <cell r="B4" t="str">
            <v>MEZANINO</v>
          </cell>
          <cell r="C4" t="str">
            <v>APARTAMENTO 1</v>
          </cell>
          <cell r="K4" t="str">
            <v>APARTAMENTO 1</v>
          </cell>
          <cell r="R4" t="str">
            <v>DUPLEX INFERIOR (APTO 2)</v>
          </cell>
          <cell r="T4" t="str">
            <v>APARTAMENTO 2</v>
          </cell>
          <cell r="Z4" t="str">
            <v>DUPLEX INFERIOR (APTO 2)</v>
          </cell>
          <cell r="AB4" t="str">
            <v>APARTAMENTO 2</v>
          </cell>
          <cell r="AG4" t="str">
            <v>ÁREA COMUM</v>
          </cell>
          <cell r="AK4" t="str">
            <v>ÁREA COMUM</v>
          </cell>
          <cell r="AP4" t="str">
            <v>TRIPLEX INTERMEDIÁRIO</v>
          </cell>
          <cell r="AU4" t="str">
            <v>DUPLEX SUPERIOR</v>
          </cell>
        </row>
        <row r="5">
          <cell r="A5" t="str">
            <v>PEÇA</v>
          </cell>
          <cell r="C5" t="str">
            <v>jogos</v>
          </cell>
          <cell r="D5" t="str">
            <v>lan house</v>
          </cell>
          <cell r="E5" t="str">
            <v>depósito</v>
          </cell>
          <cell r="F5" t="str">
            <v>brinquedoteca</v>
          </cell>
          <cell r="G5" t="str">
            <v>cinema</v>
          </cell>
          <cell r="H5" t="str">
            <v>pilates</v>
          </cell>
          <cell r="I5" t="str">
            <v>academia</v>
          </cell>
          <cell r="J5" t="str">
            <v>circulação</v>
          </cell>
          <cell r="K5" t="str">
            <v>SPA</v>
          </cell>
          <cell r="L5" t="str">
            <v>sauna</v>
          </cell>
          <cell r="M5" t="str">
            <v>vest fem</v>
          </cell>
          <cell r="N5" t="str">
            <v>vest masc</v>
          </cell>
          <cell r="O5" t="str">
            <v>circulação</v>
          </cell>
          <cell r="P5" t="str">
            <v>DML</v>
          </cell>
          <cell r="Q5" t="str">
            <v>Varanda</v>
          </cell>
          <cell r="R5" t="str">
            <v>Varanda goumert</v>
          </cell>
          <cell r="S5" t="str">
            <v>terraço descoberto</v>
          </cell>
          <cell r="T5" t="str">
            <v>deck</v>
          </cell>
          <cell r="U5" t="str">
            <v>deck</v>
          </cell>
          <cell r="V5" t="str">
            <v>solarium</v>
          </cell>
          <cell r="W5" t="str">
            <v>Deck</v>
          </cell>
          <cell r="X5" t="str">
            <v>Ddeck molhado</v>
          </cell>
          <cell r="Y5" t="str">
            <v>piscina</v>
          </cell>
          <cell r="Z5" t="str">
            <v>piscina infantil</v>
          </cell>
          <cell r="AA5" t="str">
            <v>rampa</v>
          </cell>
          <cell r="AB5" t="str">
            <v>jardins</v>
          </cell>
          <cell r="AC5" t="str">
            <v>laje impermeabilizada</v>
          </cell>
          <cell r="AD5" t="str">
            <v>ante-camara</v>
          </cell>
          <cell r="AE5" t="str">
            <v>escada</v>
          </cell>
          <cell r="AF5" t="str">
            <v>poço elevador </v>
          </cell>
          <cell r="AG5" t="str">
            <v>poço elevador </v>
          </cell>
          <cell r="AH5" t="str">
            <v>poço elevador </v>
          </cell>
          <cell r="AI5" t="str">
            <v>TOTAL TÉRREO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banho suite 1</v>
          </cell>
          <cell r="BA5" t="str">
            <v>banho suite 2</v>
          </cell>
          <cell r="BB5" t="str">
            <v>banho suite 3</v>
          </cell>
          <cell r="BC5" t="str">
            <v>banho suite casal</v>
          </cell>
          <cell r="BD5" t="str">
            <v>TOTAL DUPLEX SUPERIOR</v>
          </cell>
          <cell r="BE5" t="str">
            <v>TOTAL TIPO 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Seixos branco e bege</v>
          </cell>
        </row>
        <row r="17">
          <cell r="B17" t="str">
            <v>jardins</v>
          </cell>
        </row>
        <row r="18">
          <cell r="B18" t="str">
            <v>Quartzito branco retângulos e quadrados</v>
          </cell>
        </row>
        <row r="19">
          <cell r="B19" t="str">
            <v>Piso emborrachado brasibor. Ccores: azul, terracota, amarelo, bege e laranja</v>
          </cell>
        </row>
        <row r="20">
          <cell r="B20" t="str">
            <v>tatame emborrachado  em placas de 100x100 cor verde</v>
          </cell>
        </row>
        <row r="21">
          <cell r="B21" t="str">
            <v>tatame emborrachado infantil em placas de 30x30x0,8cm</v>
          </cell>
        </row>
        <row r="22">
          <cell r="B22" t="str">
            <v>Viniflex Décor 006 padrão madeira pátina bege</v>
          </cell>
        </row>
        <row r="23">
          <cell r="B23" t="str">
            <v>Carpete Belgotex cor chocolate</v>
          </cell>
        </row>
        <row r="24">
          <cell r="A24" t="str">
            <v>T E T O S</v>
          </cell>
          <cell r="B24" t="str">
            <v>Porcelanato  Travertino Bemini 45x45cm</v>
          </cell>
        </row>
        <row r="25">
          <cell r="B25" t="str">
            <v>Porcelanato  Travertino Bemini 45x90cm</v>
          </cell>
        </row>
        <row r="26">
          <cell r="A26" t="str">
            <v>T E T O S</v>
          </cell>
          <cell r="B26" t="str">
            <v>Cerâmica Medano Ar 45x45cm Portinari</v>
          </cell>
        </row>
        <row r="27">
          <cell r="B27" t="str">
            <v>Deck de madeira</v>
          </cell>
        </row>
        <row r="28">
          <cell r="B28" t="str">
            <v>Pastilha Jatobá 5x5cm (3 tons de aul: cod.4810,1818,1816</v>
          </cell>
        </row>
        <row r="29">
          <cell r="A29" t="str">
            <v>T E T O S</v>
          </cell>
          <cell r="B29" t="str">
            <v>Área Total</v>
          </cell>
        </row>
        <row r="30">
          <cell r="B30" t="str">
            <v>Laje tipo cabacinha sem pintura</v>
          </cell>
        </row>
        <row r="31">
          <cell r="B31" t="str">
            <v>Porcelanato Travertino Bemini 45x45cm Portinari </v>
          </cell>
        </row>
        <row r="32">
          <cell r="A32" t="str">
            <v>P A R E D E S</v>
          </cell>
          <cell r="B32" t="str">
            <v>Massa de gesso</v>
          </cell>
        </row>
        <row r="33">
          <cell r="B33" t="str">
            <v>Forro placa de gesso liso</v>
          </cell>
        </row>
        <row r="34">
          <cell r="A34" t="str">
            <v>P A R E D E S</v>
          </cell>
          <cell r="B34" t="str">
            <v>Pintura acrílica sobre massa PVA</v>
          </cell>
        </row>
        <row r="35">
          <cell r="B35" t="str">
            <v>Pintura acrílica sobre massa acrílica</v>
          </cell>
        </row>
        <row r="36">
          <cell r="B36" t="str">
            <v>Textura a base de cal e cola</v>
          </cell>
        </row>
        <row r="37">
          <cell r="B37" t="str">
            <v>Tabica de gesso liso </v>
          </cell>
        </row>
        <row r="38">
          <cell r="B38" t="str">
            <v>Moldura reta 15x22cm</v>
          </cell>
        </row>
        <row r="39">
          <cell r="A39" t="str">
            <v>P A R E D E S</v>
          </cell>
          <cell r="B39" t="str">
            <v>Perímetro</v>
          </cell>
        </row>
        <row r="40">
          <cell r="B40" t="str">
            <v>Pé Direito</v>
          </cell>
        </row>
        <row r="41">
          <cell r="B41" t="str">
            <v>Área Bruta</v>
          </cell>
        </row>
        <row r="42">
          <cell r="B42" t="str">
            <v>Desconto</v>
          </cell>
        </row>
        <row r="43">
          <cell r="B43" t="str">
            <v>Área Unitária</v>
          </cell>
        </row>
        <row r="44">
          <cell r="A44" t="str">
            <v>P A R E D E S</v>
          </cell>
          <cell r="B44" t="str">
            <v>Área Total</v>
          </cell>
        </row>
        <row r="45">
          <cell r="B45" t="str">
            <v>Reboco Paulista</v>
          </cell>
        </row>
        <row r="46">
          <cell r="A46" t="str">
            <v>P A R E D E S</v>
          </cell>
          <cell r="B46" t="str">
            <v>Revestimento Granicor cor marrom café</v>
          </cell>
        </row>
        <row r="47">
          <cell r="B47" t="str">
            <v>Revestimento Granicor cor verde petróleo</v>
          </cell>
        </row>
        <row r="48">
          <cell r="B48" t="str">
            <v>Revestimento Granicor cor verde itapeva</v>
          </cell>
        </row>
        <row r="49">
          <cell r="B49" t="str">
            <v>Revestimento em pedra pirenópolis 20x40cm</v>
          </cell>
        </row>
        <row r="50">
          <cell r="B50" t="str">
            <v>Solaruim Etno 50x50cm cor fendi</v>
          </cell>
        </row>
        <row r="51">
          <cell r="B51" t="str">
            <v>Revestimento Rústico Leinertex Marfim</v>
          </cell>
        </row>
        <row r="52">
          <cell r="B52" t="str">
            <v>tatame emborrachado infantil em placas de 30x30x0,8cm</v>
          </cell>
        </row>
        <row r="53">
          <cell r="A53" t="str">
            <v>R  O  D  A  P  É</v>
          </cell>
          <cell r="B53" t="str">
            <v>Pintura Acrílica Acetinada cor branco neve sobre massa PVA</v>
          </cell>
        </row>
        <row r="54">
          <cell r="B54" t="str">
            <v>Pintura Acrílica Acetinada (F-100 Suvinil) sobre massa PVA</v>
          </cell>
        </row>
        <row r="55">
          <cell r="A55" t="str">
            <v>R  O  D  A  P  É</v>
          </cell>
          <cell r="B55" t="str">
            <v>Textura a base de cal e cola</v>
          </cell>
        </row>
        <row r="56">
          <cell r="B56" t="str">
            <v>Pintura Acrílica Acetinada (J-104 Suvinil) sobre massa PVA</v>
          </cell>
        </row>
        <row r="57">
          <cell r="B57" t="str">
            <v>Pintura Acrílica semi-brilho  (D-029 Suvinil) sobre massa PVA</v>
          </cell>
        </row>
        <row r="58">
          <cell r="B58" t="str">
            <v>Caiação</v>
          </cell>
        </row>
        <row r="59">
          <cell r="B59" t="str">
            <v>Aplicação de vidro preto</v>
          </cell>
        </row>
        <row r="60">
          <cell r="B60" t="str">
            <v>Pastilha Atlas Série Andes Linha Ônix OM 9443 5x23cm</v>
          </cell>
        </row>
        <row r="61">
          <cell r="B61" t="str">
            <v>Pastilha branco Llux 20x20cm</v>
          </cell>
        </row>
        <row r="62">
          <cell r="B62" t="str">
            <v>Pastilha Jatobá 5x5cm (3 tons de aul: cod.4810,1818,1816</v>
          </cell>
        </row>
        <row r="63">
          <cell r="B63" t="str">
            <v>Porcelanato  Travertino Bemini 45x45cm</v>
          </cell>
        </row>
        <row r="64">
          <cell r="B64" t="str">
            <v>Cerâmica  25x40cm  Portinari  Almond  Plain  Matte</v>
          </cell>
        </row>
        <row r="65">
          <cell r="A65" t="str">
            <v>soleira / filetes</v>
          </cell>
          <cell r="B65" t="str">
            <v>Cerâmica Cecrisa branca 20x20cm</v>
          </cell>
        </row>
        <row r="66">
          <cell r="A66" t="str">
            <v>R  O  D  A  P  É</v>
          </cell>
          <cell r="B66" t="str">
            <v>Perímetro Unit.</v>
          </cell>
        </row>
        <row r="67">
          <cell r="B67" t="str">
            <v>Perímetro Total</v>
          </cell>
        </row>
        <row r="68">
          <cell r="A68" t="str">
            <v>soleira / filetes</v>
          </cell>
          <cell r="B68" t="str">
            <v>Pintura acrílica para cimentado 7cm</v>
          </cell>
        </row>
        <row r="69">
          <cell r="B69" t="str">
            <v>Porcelanato Ttravetino Bermini  45x45cm  h=10cm</v>
          </cell>
        </row>
        <row r="70">
          <cell r="A70" t="str">
            <v>Rodamão </v>
          </cell>
          <cell r="B70" t="str">
            <v>Cerâmica Medano Ar 45x45cm (h=10cm)</v>
          </cell>
        </row>
        <row r="71">
          <cell r="A71" t="str">
            <v>Soleira</v>
          </cell>
          <cell r="B71" t="str">
            <v>peça (metros)</v>
          </cell>
        </row>
        <row r="72">
          <cell r="B72" t="str">
            <v>Mármore bege bahia polido</v>
          </cell>
        </row>
        <row r="73">
          <cell r="A73" t="str">
            <v>rodamão / testeira</v>
          </cell>
          <cell r="B73" t="str">
            <v>peça (metros)</v>
          </cell>
        </row>
        <row r="74">
          <cell r="B74" t="str">
            <v>Mármore branco Piguês</v>
          </cell>
        </row>
        <row r="75">
          <cell r="B75" t="str">
            <v>Testeira Mármore Crema marfil</v>
          </cell>
        </row>
      </sheetData>
      <sheetData sheetId="2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das Rosas</v>
          </cell>
          <cell r="R1" t="str">
            <v>FOLHA:</v>
          </cell>
          <cell r="S1" t="str">
            <v>FOLHA:</v>
          </cell>
          <cell r="T1" t="str">
            <v>REVESTIMENTO INTERNO </v>
          </cell>
          <cell r="V1" t="str">
            <v>FOLHA:</v>
          </cell>
          <cell r="X1" t="str">
            <v>  OBRA:  Residencial Alameda das Rosas</v>
          </cell>
          <cell r="AA1" t="str">
            <v>FOLHA: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  Residencial Alameda das Rosas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REVESTIMENTO INTERNO </v>
          </cell>
          <cell r="AU1" t="str">
            <v>REVESTIMENTO INTERNO </v>
          </cell>
          <cell r="AZ1" t="str">
            <v>  OBRA:  Residencial Alameda das Rosas</v>
          </cell>
          <cell r="BC1" t="str">
            <v>FOLHA:</v>
          </cell>
          <cell r="BF1" t="str">
            <v>FOLHA:</v>
          </cell>
        </row>
        <row r="2">
          <cell r="J2" t="str">
            <v>01/06</v>
          </cell>
          <cell r="R2" t="str">
            <v>02/03</v>
          </cell>
          <cell r="S2" t="str">
            <v>02/06</v>
          </cell>
          <cell r="V2" t="str">
            <v>03/03</v>
          </cell>
          <cell r="AA2" t="str">
            <v>03/06</v>
          </cell>
          <cell r="AD2" t="str">
            <v>03/04</v>
          </cell>
          <cell r="AJ2" t="str">
            <v>04/06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TIPO ÍMPAR (X10)</v>
          </cell>
          <cell r="C4" t="str">
            <v>APARTAMENTO 1</v>
          </cell>
          <cell r="K4" t="str">
            <v>APARTAMENTO 1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qt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TOTAL ÁREA COMUM</v>
          </cell>
          <cell r="AT5" t="str">
            <v>sala</v>
          </cell>
          <cell r="AU5" t="str">
            <v>qt serviço</v>
          </cell>
          <cell r="AV5" t="str">
            <v>cozinha</v>
          </cell>
          <cell r="AW5" t="str">
            <v>área de serviço</v>
          </cell>
          <cell r="AX5" t="str">
            <v>sacada</v>
          </cell>
          <cell r="AY5" t="str">
            <v>lavabo</v>
          </cell>
          <cell r="AZ5" t="str">
            <v>banho serviço</v>
          </cell>
          <cell r="BA5" t="str">
            <v>escada</v>
          </cell>
          <cell r="BB5" t="str">
            <v>TOTAL DUPLEX INFERIOR</v>
          </cell>
          <cell r="BC5" t="str">
            <v>TOTAL TIPO ÍMPAR   (X10)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Mármore Travertino romano bruto</v>
          </cell>
        </row>
        <row r="18">
          <cell r="B18" t="str">
            <v>Porcelanato Loft White retificado 45x45cm acetinado Portinari</v>
          </cell>
        </row>
        <row r="19">
          <cell r="B19" t="str">
            <v>Porcelanato 45x45cm Pérola polido</v>
          </cell>
        </row>
        <row r="20">
          <cell r="B20" t="str">
            <v>Porcelanato Loft Be retificado lapado 45x45cm </v>
          </cell>
        </row>
        <row r="21">
          <cell r="B21" t="str">
            <v>Porcelanato Bianco Ami polido 45x90cm </v>
          </cell>
        </row>
        <row r="22">
          <cell r="B22" t="str">
            <v>Porcelanato Loft Bold SGR 45x45cm </v>
          </cell>
        </row>
        <row r="23">
          <cell r="B23" t="str">
            <v>Cerâmica Medano Ar 45x45cm</v>
          </cell>
        </row>
        <row r="24">
          <cell r="B24" t="str">
            <v>Porcelanato Perlino Be  45x45cm Portinari</v>
          </cell>
        </row>
        <row r="25">
          <cell r="A25" t="str">
            <v>T E T O S</v>
          </cell>
          <cell r="B25" t="str">
            <v>Área Total</v>
          </cell>
        </row>
        <row r="26">
          <cell r="B26" t="str">
            <v>Massa de gesso </v>
          </cell>
        </row>
        <row r="27">
          <cell r="B27" t="str">
            <v>Forro placa de gesso liso</v>
          </cell>
        </row>
        <row r="28">
          <cell r="A28" t="str">
            <v>T E T O S</v>
          </cell>
          <cell r="B28" t="str">
            <v>Pintura acrílica sobre massa PVA</v>
          </cell>
        </row>
        <row r="29">
          <cell r="B29" t="str">
            <v>Pintura acrílica sobre massa acrílica</v>
          </cell>
        </row>
        <row r="30">
          <cell r="B30" t="str">
            <v>Textura a base de cal e cola</v>
          </cell>
        </row>
        <row r="31">
          <cell r="B31" t="str">
            <v>Tabica de gesso liso </v>
          </cell>
        </row>
        <row r="32">
          <cell r="B32" t="str">
            <v>Moldura reta 15x22cm</v>
          </cell>
        </row>
        <row r="33">
          <cell r="A33" t="str">
            <v>P A R E D E S</v>
          </cell>
          <cell r="B33" t="str">
            <v>Perímetro</v>
          </cell>
        </row>
        <row r="34">
          <cell r="B34" t="str">
            <v>Pé Direito</v>
          </cell>
        </row>
        <row r="35">
          <cell r="B35" t="str">
            <v>Área Bruta</v>
          </cell>
        </row>
        <row r="36">
          <cell r="B36" t="str">
            <v>Desconto</v>
          </cell>
        </row>
        <row r="37">
          <cell r="B37" t="str">
            <v>Área Unitária</v>
          </cell>
        </row>
        <row r="38">
          <cell r="A38" t="str">
            <v>P A R E D E S</v>
          </cell>
          <cell r="B38" t="str">
            <v>Área Total</v>
          </cell>
        </row>
        <row r="39">
          <cell r="B39" t="str">
            <v>Reboco Paulista</v>
          </cell>
        </row>
        <row r="40">
          <cell r="B40" t="str">
            <v>Pintura Acrílica semi-brilho  (F-106 Suvinil) sobre massa PVA</v>
          </cell>
        </row>
        <row r="41">
          <cell r="B41" t="str">
            <v>Pintura perolada na cor E188-Suvinil</v>
          </cell>
        </row>
        <row r="42">
          <cell r="B42" t="str">
            <v>Textura a base de cal e cola</v>
          </cell>
        </row>
        <row r="43">
          <cell r="B43" t="str">
            <v>Caiação</v>
          </cell>
        </row>
        <row r="44">
          <cell r="A44" t="str">
            <v>P A R E D E S</v>
          </cell>
          <cell r="B44" t="str">
            <v>Pintura acrilica acetinada (F156 Suvinil) com massa PVA</v>
          </cell>
        </row>
        <row r="45">
          <cell r="B45" t="str">
            <v>Cerâmica White Plain matte retificada 33x45cm</v>
          </cell>
        </row>
        <row r="46">
          <cell r="A46" t="str">
            <v>P A R E D E S</v>
          </cell>
          <cell r="B46" t="str">
            <v>Moisaco de mármore branco especial anticato ref. 8921A Camon Pavimenti</v>
          </cell>
        </row>
        <row r="47">
          <cell r="A47" t="str">
            <v>R  O  D  A  P  É</v>
          </cell>
          <cell r="B47" t="str">
            <v>Pintura Acrílica perolada na cor B-187-Suvinil sobre massa PVA</v>
          </cell>
        </row>
        <row r="48">
          <cell r="B48" t="str">
            <v>Porcelanato Loft Be retificado lapado 45x45cm </v>
          </cell>
        </row>
        <row r="49">
          <cell r="B49" t="str">
            <v>Filete em alumínio polido  (ml)</v>
          </cell>
        </row>
        <row r="50">
          <cell r="B50" t="str">
            <v>Cantoneira da alumínio  (ml)</v>
          </cell>
        </row>
        <row r="51">
          <cell r="B51" t="str">
            <v>Granito lavado Fultec 564</v>
          </cell>
        </row>
        <row r="52">
          <cell r="B52" t="str">
            <v>Pastilha brancolux 20x20cm</v>
          </cell>
        </row>
        <row r="53">
          <cell r="B53" t="str">
            <v>Cerâmica Cecrisa branca 20x20cm</v>
          </cell>
        </row>
        <row r="54">
          <cell r="A54" t="str">
            <v>R  O  D  A  P  É</v>
          </cell>
          <cell r="B54" t="str">
            <v>Perímetro Unit.</v>
          </cell>
        </row>
        <row r="55">
          <cell r="B55" t="str">
            <v>Perímetro Total</v>
          </cell>
        </row>
        <row r="56">
          <cell r="A56" t="str">
            <v>soleira / filetes</v>
          </cell>
          <cell r="B56" t="str">
            <v>Pintura acrílica para cimentado 7cm</v>
          </cell>
        </row>
        <row r="57">
          <cell r="B57" t="str">
            <v>Porcelanato Loft White retificado 45x45cm acetinado Portinari (h=10cm)</v>
          </cell>
        </row>
        <row r="58">
          <cell r="B58" t="str">
            <v>Porcelanato 45x45cm Pérola polido Portinari (h=22,5cm)</v>
          </cell>
        </row>
        <row r="59">
          <cell r="A59" t="str">
            <v>Rodamão</v>
          </cell>
          <cell r="B59" t="str">
            <v>Porcelanato Loft Be retificado lapado 45x45cm  (h=45cm)</v>
          </cell>
        </row>
        <row r="60">
          <cell r="B60" t="str">
            <v>Porcelanato Bianco Ami polido 45x90cm  h = 10cm</v>
          </cell>
        </row>
        <row r="61">
          <cell r="B61" t="str">
            <v>Porcelanato Loft Bold SGR 45x45cm </v>
          </cell>
        </row>
        <row r="62">
          <cell r="A62" t="str">
            <v>R  O  D  A  P  É</v>
          </cell>
          <cell r="B62" t="str">
            <v>Mármore Travertino romano bruto (h=10cm)</v>
          </cell>
        </row>
        <row r="63">
          <cell r="B63" t="str">
            <v>Mármore branco Piguês (h=20cm)</v>
          </cell>
        </row>
        <row r="64">
          <cell r="B64" t="str">
            <v>Granito Branco Siena polido 55x55cm h=15cm</v>
          </cell>
        </row>
        <row r="65">
          <cell r="B65" t="str">
            <v>Cerâmica Medano Ar 45x45cm (h=10cm)</v>
          </cell>
        </row>
        <row r="66">
          <cell r="A66" t="str">
            <v>soleira / filetes</v>
          </cell>
          <cell r="B66" t="str">
            <v>peça (metros)</v>
          </cell>
        </row>
        <row r="67">
          <cell r="A67" t="str">
            <v>soleira / filetes</v>
          </cell>
          <cell r="B67" t="str">
            <v>Mármore branco Piguês</v>
          </cell>
        </row>
        <row r="68">
          <cell r="B68" t="str">
            <v>Granito Branco Siena polido</v>
          </cell>
        </row>
        <row r="69">
          <cell r="A69" t="str">
            <v>soleira / filetes</v>
          </cell>
          <cell r="B69" t="str">
            <v>Filete de granito Branco Piguês 3cm</v>
          </cell>
        </row>
        <row r="70">
          <cell r="B70" t="str">
            <v>Filete de granito Branco Siena 3cm</v>
          </cell>
        </row>
        <row r="71">
          <cell r="A71" t="str">
            <v>rodamão </v>
          </cell>
          <cell r="B71" t="str">
            <v>peça (metros)</v>
          </cell>
        </row>
        <row r="72">
          <cell r="A72" t="str">
            <v>Rodamão</v>
          </cell>
          <cell r="B72" t="str">
            <v>Mármore branco Piguês (h=28cm)</v>
          </cell>
        </row>
        <row r="73">
          <cell r="B73" t="str">
            <v>Testeira Mármore Crema marfil  L=10cm</v>
          </cell>
        </row>
        <row r="74">
          <cell r="B74" t="str">
            <v>Testeira Mármore Crema </v>
          </cell>
        </row>
      </sheetData>
      <sheetData sheetId="3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N1" t="str">
            <v>  OBRA:  Residencial Alameda das Rosas</v>
          </cell>
          <cell r="O1" t="str">
            <v>  OBRA:  Residencial Alameda das Rosas</v>
          </cell>
          <cell r="P1" t="str">
            <v>  OBRA:  Residencial Alameda das Rosas</v>
          </cell>
          <cell r="Q1" t="str">
            <v>FOLHA:</v>
          </cell>
          <cell r="R1" t="str">
            <v>FOLHA:</v>
          </cell>
          <cell r="S1" t="str">
            <v>FOLHA:</v>
          </cell>
          <cell r="T1" t="str">
            <v>REVESTIMENTO INTERNO </v>
          </cell>
          <cell r="V1" t="str">
            <v>OBRA: Residencial Alameda</v>
          </cell>
          <cell r="W1" t="str">
            <v>  OBRA:  Residencial Alameda das Rosas</v>
          </cell>
          <cell r="X1" t="str">
            <v>  OBRA:  Residencial Alameda das Rosas</v>
          </cell>
          <cell r="Y1" t="str">
            <v>FOLHA:</v>
          </cell>
          <cell r="Z1" t="str">
            <v>FOLHA:</v>
          </cell>
          <cell r="AA1" t="str">
            <v>FOLHA:</v>
          </cell>
          <cell r="AB1" t="str">
            <v>REVESTIMENTO INTERNO </v>
          </cell>
          <cell r="AC1" t="str">
            <v>  OBRA:  Residencial Alameda das Rosas</v>
          </cell>
          <cell r="AE1" t="str">
            <v>  OBRA:  Residencial Alameda das Rosas </v>
          </cell>
          <cell r="AF1" t="str">
            <v>FOLHA:</v>
          </cell>
          <cell r="AG1" t="str">
            <v>  OBRA:  Residencial Alameda das Rosas</v>
          </cell>
          <cell r="AI1" t="str">
            <v>FOLHA:</v>
          </cell>
          <cell r="AJ1" t="str">
            <v>FOLHA:</v>
          </cell>
          <cell r="AK1" t="str">
            <v>REVESTIMENTO INTERNO </v>
          </cell>
          <cell r="AL1" t="str">
            <v>OBRA: Residencial Alameda</v>
          </cell>
          <cell r="AO1" t="str">
            <v>FOLHA:</v>
          </cell>
          <cell r="AP1" t="str">
            <v>REVESTIMENTO INTERNO </v>
          </cell>
          <cell r="AQ1" t="str">
            <v>  OBRA:  Residencial Alameda das Rosas</v>
          </cell>
          <cell r="AT1" t="str">
            <v>FOLHA:</v>
          </cell>
          <cell r="AU1" t="str">
            <v>REVESTIMENTO INTERNO </v>
          </cell>
          <cell r="AW1" t="str">
            <v>OBRA: Residencial Alameda</v>
          </cell>
          <cell r="AZ1" t="str">
            <v>FOLHA:</v>
          </cell>
          <cell r="BB1" t="str">
            <v>  OBRA:  Residencial Alameda das Rosas</v>
          </cell>
          <cell r="BE1" t="str">
            <v>FOLHA:</v>
          </cell>
        </row>
        <row r="2">
          <cell r="J2" t="str">
            <v>01/06</v>
          </cell>
          <cell r="Q2" t="str">
            <v>02/06</v>
          </cell>
          <cell r="R2" t="str">
            <v>02/04</v>
          </cell>
          <cell r="S2" t="str">
            <v>02/06</v>
          </cell>
          <cell r="Y2" t="str">
            <v>03/06</v>
          </cell>
          <cell r="Z2" t="str">
            <v>03/04</v>
          </cell>
          <cell r="AA2" t="str">
            <v>03/06</v>
          </cell>
          <cell r="AE2" t="str">
            <v> DATA:  OUTUBRO / 07</v>
          </cell>
          <cell r="AF2" t="str">
            <v>04/06</v>
          </cell>
          <cell r="AI2" t="str">
            <v>04/04</v>
          </cell>
          <cell r="AJ2" t="str">
            <v>04/06</v>
          </cell>
          <cell r="AO2" t="str">
            <v>05/06</v>
          </cell>
          <cell r="AT2" t="str">
            <v>05/06</v>
          </cell>
          <cell r="AZ2" t="str">
            <v>06/06</v>
          </cell>
          <cell r="BE2" t="str">
            <v>06/06</v>
          </cell>
        </row>
        <row r="3">
          <cell r="G3" t="str">
            <v>  DATA:  OUTUBRO / 07</v>
          </cell>
          <cell r="N3" t="str">
            <v>  DATA:  OUTUBRO / 07</v>
          </cell>
          <cell r="O3" t="str">
            <v>  DATA:  OUTUBRO / 07</v>
          </cell>
          <cell r="P3" t="str">
            <v>  DATA:  OUTUBRO / 07</v>
          </cell>
          <cell r="V3" t="str">
            <v>  DATA:  OUTUBRO / 07</v>
          </cell>
          <cell r="W3" t="str">
            <v>  DATA:  OUTUBRO / 07</v>
          </cell>
          <cell r="X3" t="str">
            <v>  DATA:  OUTUBRO / 07</v>
          </cell>
          <cell r="AC3" t="str">
            <v>  DATA:  OUTUBRO / 07</v>
          </cell>
          <cell r="AG3" t="str">
            <v>  DATA:  OUTUBRO / 07</v>
          </cell>
          <cell r="AL3" t="str">
            <v>  DATA:  OUTUBRO / 07</v>
          </cell>
          <cell r="AQ3" t="str">
            <v>  DATA:  OUTUBRO / 07</v>
          </cell>
          <cell r="AW3" t="str">
            <v>  DATA:  OUTUBRO / 07</v>
          </cell>
          <cell r="BB3" t="str">
            <v>  DATA:  OUTUBRO / 07</v>
          </cell>
        </row>
        <row r="4">
          <cell r="B4" t="str">
            <v>TIPO PAR (X10)</v>
          </cell>
          <cell r="C4" t="str">
            <v>APARTAMENTO 1</v>
          </cell>
          <cell r="K4" t="str">
            <v>APARTAMENTO 1</v>
          </cell>
          <cell r="R4" t="str">
            <v>DUPLEX INFERIOR (APTO 2)</v>
          </cell>
          <cell r="T4" t="str">
            <v>APARTAMENTO 2</v>
          </cell>
          <cell r="Z4" t="str">
            <v>DUPLEX INFERIOR (APTO 2)</v>
          </cell>
          <cell r="AB4" t="str">
            <v>APARTAMENTO 2</v>
          </cell>
          <cell r="AG4" t="str">
            <v>ÁREA COMUM</v>
          </cell>
          <cell r="AK4" t="str">
            <v>ÁREA COMUM</v>
          </cell>
          <cell r="AP4" t="str">
            <v>TRIPLEX INTERMEDIÁRIO</v>
          </cell>
          <cell r="AU4" t="str">
            <v>DUPLEX SUPERIOR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qt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banho suite 1</v>
          </cell>
          <cell r="BA5" t="str">
            <v>banho suite 2</v>
          </cell>
          <cell r="BB5" t="str">
            <v>banho suite 3</v>
          </cell>
          <cell r="BC5" t="str">
            <v>banho suite casal</v>
          </cell>
          <cell r="BD5" t="str">
            <v>TOTAL DUPLEX SUPERIOR</v>
          </cell>
          <cell r="BE5" t="str">
            <v>TOTAL TIPO 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Porcelanato Loft White retificado 45x45cm acetinado Portinari</v>
          </cell>
        </row>
        <row r="18">
          <cell r="B18" t="str">
            <v>Porcelanato 45x45cm Pérola polido</v>
          </cell>
        </row>
        <row r="19">
          <cell r="B19" t="str">
            <v>Porcelanato Loft Be retificado lapado 45x45cm </v>
          </cell>
        </row>
        <row r="20">
          <cell r="B20" t="str">
            <v>Porcelanato Bianco Ami polido 45x90cm </v>
          </cell>
        </row>
        <row r="21">
          <cell r="B21" t="str">
            <v>Porcelanato Loft Bold SGR 45x45cm </v>
          </cell>
        </row>
        <row r="22">
          <cell r="B22" t="str">
            <v>Cerâmica Medano Ar 45x45cm</v>
          </cell>
        </row>
        <row r="23">
          <cell r="B23" t="str">
            <v>Cerâmica Cecrisa White Basic Matte 30x30cm</v>
          </cell>
        </row>
        <row r="24">
          <cell r="A24" t="str">
            <v>T E T O S</v>
          </cell>
          <cell r="B24" t="str">
            <v>Área Total</v>
          </cell>
        </row>
        <row r="25">
          <cell r="B25" t="str">
            <v>Massa de gesso</v>
          </cell>
        </row>
        <row r="26">
          <cell r="A26" t="str">
            <v>T E T O S</v>
          </cell>
          <cell r="B26" t="str">
            <v>Forro placa de gesso liso</v>
          </cell>
        </row>
        <row r="27">
          <cell r="B27" t="str">
            <v>Pintura acrílica sobre massa PVA</v>
          </cell>
        </row>
        <row r="28">
          <cell r="B28" t="str">
            <v>Pintura acrílica sobre massa acrílica</v>
          </cell>
        </row>
        <row r="29">
          <cell r="A29" t="str">
            <v>T E T O S</v>
          </cell>
          <cell r="B29" t="str">
            <v>Textura a base de cal e cola</v>
          </cell>
        </row>
        <row r="30">
          <cell r="B30" t="str">
            <v>Tabica de gesso liso </v>
          </cell>
        </row>
        <row r="31">
          <cell r="B31" t="str">
            <v>Moldura reta 15x22cm</v>
          </cell>
        </row>
        <row r="32">
          <cell r="A32" t="str">
            <v>P A R E D E S</v>
          </cell>
          <cell r="B32" t="str">
            <v>Perímetro</v>
          </cell>
        </row>
        <row r="33">
          <cell r="B33" t="str">
            <v>Pé Direito</v>
          </cell>
        </row>
        <row r="34">
          <cell r="A34" t="str">
            <v>P A R E D E S</v>
          </cell>
          <cell r="B34" t="str">
            <v>Área Bruta</v>
          </cell>
        </row>
        <row r="35">
          <cell r="B35" t="str">
            <v>Desconto</v>
          </cell>
        </row>
        <row r="36">
          <cell r="B36" t="str">
            <v>Área Unitária</v>
          </cell>
        </row>
        <row r="37">
          <cell r="B37" t="str">
            <v>Área Total</v>
          </cell>
        </row>
        <row r="38">
          <cell r="B38" t="str">
            <v>Reboco Paulista</v>
          </cell>
        </row>
        <row r="39">
          <cell r="A39" t="str">
            <v>P A R E D E S</v>
          </cell>
          <cell r="B39" t="str">
            <v>Pintura Acrílica semi-brilho  (F-106 Suvinil) sobre massa PVA</v>
          </cell>
        </row>
        <row r="40">
          <cell r="B40" t="str">
            <v>Pintura Acrílica perolada na cor B-187-Suvinil sobre massa PVA</v>
          </cell>
        </row>
        <row r="41">
          <cell r="B41" t="str">
            <v>Textura a base de cal e cola</v>
          </cell>
        </row>
        <row r="42">
          <cell r="B42" t="str">
            <v>Caiação</v>
          </cell>
        </row>
        <row r="43">
          <cell r="B43" t="str">
            <v>Pintura acrilica acetinada (F156 Suvinil) com massa PVA</v>
          </cell>
        </row>
        <row r="44">
          <cell r="A44" t="str">
            <v>P A R E D E S</v>
          </cell>
          <cell r="B44" t="str">
            <v>Cerâmica White Plain matte retificada 33x45cm</v>
          </cell>
        </row>
        <row r="45">
          <cell r="B45" t="str">
            <v>Pintura perolada na cor E188-Suvinil</v>
          </cell>
        </row>
        <row r="46">
          <cell r="A46" t="str">
            <v>P A R E D E S</v>
          </cell>
          <cell r="B46" t="str">
            <v>Moisaco de mármore branco especial anticato ref. 8921A Camon Pavimenti</v>
          </cell>
        </row>
        <row r="47">
          <cell r="B47" t="str">
            <v>Porcelanato Loft Be retificado lapado 45x45cm </v>
          </cell>
        </row>
        <row r="48">
          <cell r="B48" t="str">
            <v>Filete em alumínio polido  (ml)</v>
          </cell>
        </row>
        <row r="49">
          <cell r="B49" t="str">
            <v>Cantoneira de alumínio (ml)</v>
          </cell>
        </row>
        <row r="50">
          <cell r="B50" t="str">
            <v>Granito lavado Fultec 564</v>
          </cell>
        </row>
        <row r="51">
          <cell r="B51" t="str">
            <v>Pastilha brancolux 20x20cm</v>
          </cell>
        </row>
        <row r="52">
          <cell r="B52" t="str">
            <v>Cerâmica Cecrisa branca 20x20cm</v>
          </cell>
        </row>
        <row r="53">
          <cell r="A53" t="str">
            <v>R  O  D  A  P  É</v>
          </cell>
          <cell r="B53" t="str">
            <v>Perímetro Unit.</v>
          </cell>
        </row>
        <row r="54">
          <cell r="B54" t="str">
            <v>Perímetro Total</v>
          </cell>
        </row>
        <row r="55">
          <cell r="A55" t="str">
            <v>R  O  D  A  P  É</v>
          </cell>
          <cell r="B55" t="str">
            <v>Pintura acrílica para cimentado 7cm</v>
          </cell>
        </row>
        <row r="56">
          <cell r="B56" t="str">
            <v>Porcelanato Loft White retificado 45x45cm acetinado Portinari (h=10cm)</v>
          </cell>
        </row>
        <row r="57">
          <cell r="B57" t="str">
            <v>Porcelanato 45x45cm Pérola polido  h = 22,5 cm</v>
          </cell>
        </row>
        <row r="58">
          <cell r="B58" t="str">
            <v>Porcelanato Loft Be retificado lapado 45x45cm  (h=45cm)</v>
          </cell>
        </row>
        <row r="59">
          <cell r="B59" t="str">
            <v>Porcelanato Bianco Ami polido 45x90cm </v>
          </cell>
        </row>
        <row r="60">
          <cell r="B60" t="str">
            <v>Porcelanato Loft Bold SGR 45x45cm </v>
          </cell>
        </row>
        <row r="61">
          <cell r="B61" t="str">
            <v>Mármore branco Piguês (h=20cm)</v>
          </cell>
        </row>
        <row r="62">
          <cell r="B62" t="str">
            <v>Cerâmica Cecrisa White Basic Matte 30x30cm</v>
          </cell>
        </row>
        <row r="63">
          <cell r="B63" t="str">
            <v>Granito Branco Siena   h = 15cm</v>
          </cell>
        </row>
        <row r="64">
          <cell r="B64" t="str">
            <v>Cerâmica Medano Ar 45x45cm (h=10cm)</v>
          </cell>
        </row>
        <row r="65">
          <cell r="A65" t="str">
            <v>soleira / filetes</v>
          </cell>
          <cell r="B65" t="str">
            <v>peça (metros)</v>
          </cell>
        </row>
        <row r="66">
          <cell r="A66" t="str">
            <v>R  O  D  A  P  É</v>
          </cell>
          <cell r="B66" t="str">
            <v>Mármore branco Piguês</v>
          </cell>
        </row>
        <row r="67">
          <cell r="B67" t="str">
            <v>Granito Branco Siena polido</v>
          </cell>
        </row>
        <row r="68">
          <cell r="A68" t="str">
            <v>soleira / filetes</v>
          </cell>
          <cell r="B68" t="str">
            <v>Filete de granito Branco Piguês 3cm</v>
          </cell>
        </row>
        <row r="69">
          <cell r="B69" t="str">
            <v>Filete de granito Branco Siema 3cm</v>
          </cell>
        </row>
        <row r="70">
          <cell r="A70" t="str">
            <v>Rodamão </v>
          </cell>
          <cell r="B70" t="str">
            <v>peça (área)</v>
          </cell>
        </row>
        <row r="71">
          <cell r="A71" t="str">
            <v>Soleira</v>
          </cell>
          <cell r="B71" t="str">
            <v>Mármore branco Piguês</v>
          </cell>
        </row>
        <row r="72">
          <cell r="B72" t="str">
            <v>Testeira Mármore Crema marfil</v>
          </cell>
        </row>
        <row r="73">
          <cell r="A73" t="str">
            <v>rodamão / testeira</v>
          </cell>
          <cell r="B73" t="str">
            <v>peça (metros)</v>
          </cell>
        </row>
        <row r="74">
          <cell r="B74" t="str">
            <v>Mármore branco Piguês</v>
          </cell>
        </row>
        <row r="75">
          <cell r="B75" t="str">
            <v>Testeira Mármore Crema marfil</v>
          </cell>
        </row>
      </sheetData>
      <sheetData sheetId="4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</v>
          </cell>
          <cell r="R1" t="str">
            <v>FOLHA:</v>
          </cell>
          <cell r="S1" t="str">
            <v>FOLHA:</v>
          </cell>
          <cell r="T1" t="str">
            <v>REVESTIMENTO INTERNO </v>
          </cell>
          <cell r="V1" t="str">
            <v>FOLHA:</v>
          </cell>
          <cell r="X1" t="str">
            <v>  OBRA:Residencial Alameda </v>
          </cell>
          <cell r="AA1" t="str">
            <v>FOLHA: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OBRA:Residencial Alameda 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FOLHA:</v>
          </cell>
          <cell r="AU1" t="str">
            <v>REVESTIMENTO INTERNO </v>
          </cell>
          <cell r="AZ1" t="str">
            <v>  OBRA:  Residencial Alameda das Rosas</v>
          </cell>
          <cell r="BC1" t="str">
            <v>  OBRA:Residencial Alameda </v>
          </cell>
          <cell r="BF1" t="str">
            <v>FOLHA:</v>
          </cell>
        </row>
        <row r="2">
          <cell r="J2" t="str">
            <v>01/06</v>
          </cell>
          <cell r="R2" t="str">
            <v>02/04</v>
          </cell>
          <cell r="S2" t="str">
            <v>02/06</v>
          </cell>
          <cell r="V2" t="str">
            <v>03/03</v>
          </cell>
          <cell r="AA2" t="str">
            <v>01/06</v>
          </cell>
          <cell r="AD2" t="str">
            <v>03/04</v>
          </cell>
          <cell r="AJ2" t="str">
            <v>02/06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PAVIMENTO 21°</v>
          </cell>
          <cell r="C4" t="str">
            <v>APARTAMENTO 1</v>
          </cell>
          <cell r="K4" t="str">
            <v>APARTAMENTO 1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suite 1</v>
          </cell>
          <cell r="F5" t="str">
            <v>suite 2</v>
          </cell>
          <cell r="G5" t="str">
            <v>suite 3</v>
          </cell>
          <cell r="H5" t="str">
            <v>suite casal</v>
          </cell>
          <cell r="I5" t="str">
            <v>qt serviço</v>
          </cell>
          <cell r="J5" t="str">
            <v>cozinha</v>
          </cell>
          <cell r="K5" t="str">
            <v>área de serviço</v>
          </cell>
          <cell r="L5" t="str">
            <v>sacada</v>
          </cell>
          <cell r="M5" t="str">
            <v>lavabo</v>
          </cell>
          <cell r="N5" t="str">
            <v>banho suite 1</v>
          </cell>
          <cell r="O5" t="str">
            <v>banho suite 2</v>
          </cell>
          <cell r="P5" t="str">
            <v>banho suite 3</v>
          </cell>
          <cell r="Q5" t="str">
            <v>banho suite casal</v>
          </cell>
          <cell r="R5" t="str">
            <v>banho serviço</v>
          </cell>
          <cell r="S5" t="str">
            <v>TOTAL DO  APTO 1</v>
          </cell>
          <cell r="T5" t="str">
            <v>sala</v>
          </cell>
          <cell r="U5" t="str">
            <v>circulação</v>
          </cell>
          <cell r="V5" t="str">
            <v>suite 1</v>
          </cell>
          <cell r="W5" t="str">
            <v>suite 2</v>
          </cell>
          <cell r="X5" t="str">
            <v>suite 3</v>
          </cell>
          <cell r="Y5" t="str">
            <v>suite casal</v>
          </cell>
          <cell r="Z5" t="str">
            <v>qt serviço</v>
          </cell>
          <cell r="AA5" t="str">
            <v>cozinha</v>
          </cell>
          <cell r="AB5" t="str">
            <v>área de serviço</v>
          </cell>
          <cell r="AC5" t="str">
            <v>sacada</v>
          </cell>
          <cell r="AD5" t="str">
            <v>lavabo</v>
          </cell>
          <cell r="AE5" t="str">
            <v>banho suite 1</v>
          </cell>
          <cell r="AF5" t="str">
            <v>banho suite 2</v>
          </cell>
          <cell r="AG5" t="str">
            <v>banho suite 3</v>
          </cell>
          <cell r="AH5" t="str">
            <v>banho suite casal</v>
          </cell>
          <cell r="AI5" t="str">
            <v>banho serviço</v>
          </cell>
          <cell r="AJ5" t="str">
            <v>TOTAL DO  APTO 2</v>
          </cell>
          <cell r="AK5" t="str">
            <v>hall apto 1</v>
          </cell>
          <cell r="AL5" t="str">
            <v>hall apto 2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escada</v>
          </cell>
          <cell r="BA5" t="str">
            <v>banho suite 1</v>
          </cell>
          <cell r="BB5" t="str">
            <v>banho suite 2</v>
          </cell>
          <cell r="BC5" t="str">
            <v>banho suite 3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Mármore Travertino romano bruto</v>
          </cell>
        </row>
        <row r="18">
          <cell r="B18" t="str">
            <v>Porcelanato Loft White retificado 45x45cm acetinado Portinari</v>
          </cell>
        </row>
        <row r="19">
          <cell r="B19" t="str">
            <v>Porcelanato 45x45cm Pérola polido Portinari</v>
          </cell>
        </row>
        <row r="20">
          <cell r="B20" t="str">
            <v>Porcelanato Loft Be retificado lapado 45x45cm </v>
          </cell>
        </row>
        <row r="21">
          <cell r="B21" t="str">
            <v>Porcelanato Bianco Ami polido 45x90cm </v>
          </cell>
        </row>
        <row r="22">
          <cell r="B22" t="str">
            <v>Porcelanato Loft Bold SGR 45x45cm </v>
          </cell>
        </row>
        <row r="23">
          <cell r="B23" t="str">
            <v>Cerâmica Medano Ar 45x45cm</v>
          </cell>
        </row>
        <row r="24">
          <cell r="B24" t="str">
            <v>Cerâmica Cecrisa White Basic Matte 30x30cm</v>
          </cell>
        </row>
        <row r="25">
          <cell r="A25" t="str">
            <v>T E T O S</v>
          </cell>
          <cell r="B25" t="str">
            <v>Área Total</v>
          </cell>
        </row>
        <row r="26">
          <cell r="B26" t="str">
            <v>Massa de gesso</v>
          </cell>
        </row>
        <row r="27">
          <cell r="B27" t="str">
            <v>Forro placa de gesso liso</v>
          </cell>
        </row>
        <row r="28">
          <cell r="A28" t="str">
            <v>T E T O S</v>
          </cell>
          <cell r="B28" t="str">
            <v>Pintura acrílica sobre massa PVA</v>
          </cell>
        </row>
        <row r="29">
          <cell r="B29" t="str">
            <v>Pintura acrílica sobre massa acrílica</v>
          </cell>
        </row>
        <row r="30">
          <cell r="B30" t="str">
            <v>Textura a base de cal e cola</v>
          </cell>
        </row>
        <row r="31">
          <cell r="B31" t="str">
            <v>Tabica de gesso liso </v>
          </cell>
        </row>
        <row r="32">
          <cell r="B32" t="str">
            <v>Moldura reta 15x22cm</v>
          </cell>
        </row>
        <row r="33">
          <cell r="A33" t="str">
            <v>P A R E D E S</v>
          </cell>
          <cell r="B33" t="str">
            <v>Perímetro</v>
          </cell>
        </row>
        <row r="34">
          <cell r="B34" t="str">
            <v>Pé Direito</v>
          </cell>
        </row>
        <row r="35">
          <cell r="B35" t="str">
            <v>Área Bruta</v>
          </cell>
        </row>
        <row r="36">
          <cell r="B36" t="str">
            <v>Desconto</v>
          </cell>
        </row>
        <row r="37">
          <cell r="B37" t="str">
            <v>Área Unitária</v>
          </cell>
        </row>
        <row r="38">
          <cell r="A38" t="str">
            <v>P A R E D E S</v>
          </cell>
          <cell r="B38" t="str">
            <v>Área Total</v>
          </cell>
        </row>
        <row r="39">
          <cell r="B39" t="str">
            <v>Reboco Paulista</v>
          </cell>
        </row>
        <row r="40">
          <cell r="B40" t="str">
            <v>Pintura Acrílica semi-brilho  (F-106 Suvinil) sobre massa PVA</v>
          </cell>
        </row>
        <row r="41">
          <cell r="B41" t="str">
            <v>Pintura perolada na cor E188-Suvinil</v>
          </cell>
        </row>
        <row r="42">
          <cell r="B42" t="str">
            <v>Pintura Acrílica perolada na cor B-187-Suvinil sobre massa PVA</v>
          </cell>
        </row>
        <row r="43">
          <cell r="B43" t="str">
            <v>Caiação</v>
          </cell>
        </row>
        <row r="44">
          <cell r="A44" t="str">
            <v>P A R E D E S</v>
          </cell>
          <cell r="B44" t="str">
            <v>Pintura acrilica acetinada (F156 Suvinil) com massa PVA</v>
          </cell>
        </row>
        <row r="45">
          <cell r="B45" t="str">
            <v>Textura a base de cal e cola</v>
          </cell>
        </row>
        <row r="46">
          <cell r="A46" t="str">
            <v>P A R E D E S</v>
          </cell>
          <cell r="B46" t="str">
            <v>Cerâmica White Plain matte retificada 33x45cm</v>
          </cell>
        </row>
        <row r="47">
          <cell r="A47" t="str">
            <v>R  O  D  A  P  É</v>
          </cell>
          <cell r="B47" t="str">
            <v>Moisaco de mármore branco especial anticato ref. 8921A Camon Pavimenti</v>
          </cell>
        </row>
        <row r="48">
          <cell r="B48" t="str">
            <v>Porcelanato Loft Be retificado lapado 45x45cm </v>
          </cell>
        </row>
        <row r="49">
          <cell r="B49" t="str">
            <v>Filete em alumínio polido  (ml)</v>
          </cell>
        </row>
        <row r="50">
          <cell r="B50" t="str">
            <v>Cantoneira de alumínio (ml)</v>
          </cell>
        </row>
        <row r="51">
          <cell r="B51" t="str">
            <v>Granito lavado Fultec 564</v>
          </cell>
        </row>
        <row r="52">
          <cell r="B52" t="str">
            <v>Pastilha brancolux 20x20cm</v>
          </cell>
        </row>
        <row r="53">
          <cell r="B53" t="str">
            <v>Cerâmica Cecrisa branca 20x20cm</v>
          </cell>
        </row>
        <row r="54">
          <cell r="A54" t="str">
            <v>R  O  D  A  P  É</v>
          </cell>
          <cell r="B54" t="str">
            <v>Perímetro Unit.</v>
          </cell>
        </row>
        <row r="55">
          <cell r="B55" t="str">
            <v>Perímetro Total</v>
          </cell>
        </row>
        <row r="56">
          <cell r="A56" t="str">
            <v>soleira / filetes</v>
          </cell>
          <cell r="B56" t="str">
            <v>Pintura acrílica para cimentado 7cm</v>
          </cell>
        </row>
        <row r="57">
          <cell r="B57" t="str">
            <v>Porcelanato Loft White retificado 45x45cm acetinado Portinari (h=10cm)</v>
          </cell>
        </row>
        <row r="58">
          <cell r="B58" t="str">
            <v>Porcelanato 45x45 cm Pérola polido Portinari h = 22,5cm</v>
          </cell>
        </row>
        <row r="59">
          <cell r="A59" t="str">
            <v>Rodamão</v>
          </cell>
          <cell r="B59" t="str">
            <v>Porcelanato Loft Be retificado lapado 45x45cm  (h=45cm)</v>
          </cell>
        </row>
        <row r="60">
          <cell r="B60" t="str">
            <v>Porcelanato Bianco Ami polido 45x90cm </v>
          </cell>
        </row>
        <row r="61">
          <cell r="B61" t="str">
            <v>Porcelanato Loft Bold SGR 45x45cm </v>
          </cell>
        </row>
        <row r="62">
          <cell r="A62" t="str">
            <v>R  O  D  A  P  É</v>
          </cell>
          <cell r="B62" t="str">
            <v>Mármore Travertino romano bruto (h=10cm)</v>
          </cell>
        </row>
        <row r="63">
          <cell r="B63" t="str">
            <v>Mármore branco Piguês (h=20cm)</v>
          </cell>
        </row>
        <row r="64">
          <cell r="B64" t="str">
            <v>Granito Branco Siena   h = 15cm</v>
          </cell>
        </row>
        <row r="65">
          <cell r="B65" t="str">
            <v>Cerâmica Cecrisa White Basic Matte 30x30cm</v>
          </cell>
        </row>
        <row r="66">
          <cell r="A66" t="str">
            <v>soleira / filetes</v>
          </cell>
          <cell r="B66" t="str">
            <v>Cerâmica Medano Ar 45x45cm (h=10cm)</v>
          </cell>
        </row>
        <row r="67">
          <cell r="A67" t="str">
            <v>soleira / filetes</v>
          </cell>
          <cell r="B67" t="str">
            <v>peça (metros)</v>
          </cell>
        </row>
        <row r="68">
          <cell r="B68" t="str">
            <v>Mármore branco Piguês</v>
          </cell>
        </row>
        <row r="69">
          <cell r="A69" t="str">
            <v>soleira / filetes</v>
          </cell>
          <cell r="B69" t="str">
            <v>Granito Branco Siena polido</v>
          </cell>
        </row>
        <row r="70">
          <cell r="B70" t="str">
            <v>Filete de granito Branco Piguês 3cm</v>
          </cell>
        </row>
        <row r="71">
          <cell r="A71" t="str">
            <v>rodamão </v>
          </cell>
          <cell r="B71" t="str">
            <v>Filete de granito Branco Siena 3cm</v>
          </cell>
        </row>
        <row r="72">
          <cell r="A72" t="str">
            <v>Rodamão</v>
          </cell>
          <cell r="B72" t="str">
            <v>peça (área)</v>
          </cell>
        </row>
        <row r="73">
          <cell r="B73" t="str">
            <v>Mármore branco Piguês</v>
          </cell>
        </row>
        <row r="74">
          <cell r="B74" t="str">
            <v>Testeira Mármore Crema </v>
          </cell>
        </row>
      </sheetData>
      <sheetData sheetId="5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N1" t="str">
            <v>  OBRA:  Residencial Alameda das Rosas</v>
          </cell>
          <cell r="O1" t="str">
            <v>  OBRA:  Residencial Alameda das Rosas</v>
          </cell>
          <cell r="P1" t="str">
            <v>  OBRA:  Residencial Alameda das Rosas</v>
          </cell>
          <cell r="Q1" t="str">
            <v>FOLHA:</v>
          </cell>
          <cell r="R1" t="str">
            <v>REVESTIMENTO INTERNO </v>
          </cell>
          <cell r="S1" t="str">
            <v>FOLHA:</v>
          </cell>
          <cell r="T1" t="str">
            <v>REVESTIMENTO INTERNO </v>
          </cell>
          <cell r="V1" t="str">
            <v>OBRA: Residencial Alameda</v>
          </cell>
          <cell r="W1" t="str">
            <v>  OBRA:  Residencial Alameda das Rosas</v>
          </cell>
          <cell r="X1" t="str">
            <v>  OBRA:  Residencial Alameda das Rosas</v>
          </cell>
          <cell r="Y1" t="str">
            <v>FOLHA:</v>
          </cell>
          <cell r="Z1" t="str">
            <v>REVESTIMENTO INTERNO </v>
          </cell>
          <cell r="AA1" t="str">
            <v>FOLHA:</v>
          </cell>
          <cell r="AB1" t="str">
            <v>REVESTIMENTO INTERNO </v>
          </cell>
          <cell r="AC1" t="str">
            <v>  OBRA:  Residencial Alameda das Rosas</v>
          </cell>
          <cell r="AE1" t="str">
            <v>  OBRA:  Residencial Alameda das Rosas </v>
          </cell>
          <cell r="AF1" t="str">
            <v>FOLHA:</v>
          </cell>
          <cell r="AG1" t="str">
            <v>REVESTIMENTO INTERNO </v>
          </cell>
          <cell r="AI1" t="str">
            <v>FOLHA:</v>
          </cell>
          <cell r="AJ1" t="str">
            <v>FOLHA:</v>
          </cell>
          <cell r="AK1" t="str">
            <v>REVESTIMENTO INTERNO </v>
          </cell>
          <cell r="AL1" t="str">
            <v>OBRA: Residencial Alameda</v>
          </cell>
          <cell r="AO1" t="str">
            <v>FOLHA:</v>
          </cell>
          <cell r="AP1" t="str">
            <v>REVESTIMENTO INTERNO </v>
          </cell>
          <cell r="AQ1" t="str">
            <v>  OBRA:  Residencial Alameda das Rosas</v>
          </cell>
          <cell r="AT1" t="str">
            <v>FOLHA:</v>
          </cell>
          <cell r="AU1" t="str">
            <v>REVESTIMENTO INTERNO </v>
          </cell>
          <cell r="AW1" t="str">
            <v>OBRA: Residencial Alameda</v>
          </cell>
          <cell r="AZ1" t="str">
            <v>FOLHA:</v>
          </cell>
          <cell r="BB1" t="str">
            <v>  OBRA:  Residencial Alameda das Rosas</v>
          </cell>
          <cell r="BE1" t="str">
            <v>FOLHA:</v>
          </cell>
        </row>
        <row r="2">
          <cell r="J2" t="str">
            <v>01/06</v>
          </cell>
          <cell r="Q2" t="str">
            <v>02/06</v>
          </cell>
          <cell r="R2" t="str">
            <v>02/04</v>
          </cell>
          <cell r="S2" t="str">
            <v>02/06</v>
          </cell>
          <cell r="Y2" t="str">
            <v>03/06</v>
          </cell>
          <cell r="Z2" t="str">
            <v>03/04</v>
          </cell>
          <cell r="AA2" t="str">
            <v>03/06</v>
          </cell>
          <cell r="AE2" t="str">
            <v> DATA:  OUTUBRO / 07</v>
          </cell>
          <cell r="AF2" t="str">
            <v>04/06</v>
          </cell>
          <cell r="AI2" t="str">
            <v>04/04</v>
          </cell>
          <cell r="AJ2" t="str">
            <v>04/06</v>
          </cell>
          <cell r="AO2" t="str">
            <v>05/06</v>
          </cell>
          <cell r="AT2" t="str">
            <v>05/06</v>
          </cell>
          <cell r="AZ2" t="str">
            <v>06/06</v>
          </cell>
          <cell r="BE2" t="str">
            <v>06/06</v>
          </cell>
        </row>
        <row r="3">
          <cell r="G3" t="str">
            <v>  DATA:  OUTUBRO / 07</v>
          </cell>
          <cell r="N3" t="str">
            <v>  DATA:  OUTUBRO / 07</v>
          </cell>
          <cell r="O3" t="str">
            <v>  DATA:  OUTUBRO / 07</v>
          </cell>
          <cell r="P3" t="str">
            <v>  DATA:  OUTUBRO / 07</v>
          </cell>
          <cell r="V3" t="str">
            <v>  DATA:  OUTUBRO / 07</v>
          </cell>
          <cell r="W3" t="str">
            <v>  DATA:  OUTUBRO / 07</v>
          </cell>
          <cell r="X3" t="str">
            <v>  DATA:  OUTUBRO / 07</v>
          </cell>
          <cell r="AC3" t="str">
            <v>  DATA:  OUTUBRO / 07</v>
          </cell>
          <cell r="AG3" t="str">
            <v>  DATA:  OUTUBRO / 07</v>
          </cell>
          <cell r="AL3" t="str">
            <v>  DATA:  OUTUBRO / 07</v>
          </cell>
          <cell r="AQ3" t="str">
            <v>  DATA:  OUTUBRO / 07</v>
          </cell>
          <cell r="AW3" t="str">
            <v>  DATA:  OUTUBRO / 07</v>
          </cell>
          <cell r="BB3" t="str">
            <v>  DATA:  OUTUBRO / 07</v>
          </cell>
        </row>
        <row r="4">
          <cell r="B4" t="str">
            <v>PAVIMENTO 22°</v>
          </cell>
          <cell r="C4" t="str">
            <v>DUPLEX INFERIOR (APTO 1)</v>
          </cell>
          <cell r="K4" t="str">
            <v>DUPLEX INFERIOR (APTO 1)</v>
          </cell>
          <cell r="R4" t="str">
            <v>DUPLEX INFERIOR (APTO 2)</v>
          </cell>
          <cell r="T4" t="str">
            <v>APARTAMENTO 2</v>
          </cell>
          <cell r="Z4" t="str">
            <v>DUPLEX INFERIOR (APTO 2)</v>
          </cell>
          <cell r="AB4" t="str">
            <v>APARTAMENTO 2</v>
          </cell>
          <cell r="AG4" t="str">
            <v>ÁREA COMUM</v>
          </cell>
          <cell r="AK4" t="str">
            <v>ÁREA COMUM</v>
          </cell>
          <cell r="AP4" t="str">
            <v>TRIPLEX INTERMEDIÁRIO</v>
          </cell>
          <cell r="AU4" t="str">
            <v>DUPLEX SUPERIOR</v>
          </cell>
        </row>
        <row r="5">
          <cell r="A5" t="str">
            <v>PEÇA</v>
          </cell>
          <cell r="C5" t="str">
            <v>circulação</v>
          </cell>
          <cell r="D5" t="str">
            <v>suite 1</v>
          </cell>
          <cell r="E5" t="str">
            <v>suite 2</v>
          </cell>
          <cell r="F5" t="str">
            <v>suite 3</v>
          </cell>
          <cell r="G5" t="str">
            <v>suite 4</v>
          </cell>
          <cell r="H5" t="str">
            <v>suite casal</v>
          </cell>
          <cell r="I5" t="str">
            <v>qt serviço</v>
          </cell>
          <cell r="J5" t="str">
            <v>área de serviço</v>
          </cell>
          <cell r="K5" t="str">
            <v>banho suite 1</v>
          </cell>
          <cell r="L5" t="str">
            <v>banho suite 2</v>
          </cell>
          <cell r="M5" t="str">
            <v>banho suite 3</v>
          </cell>
          <cell r="N5" t="str">
            <v>banho suite 4</v>
          </cell>
          <cell r="O5" t="str">
            <v>banho suite casal</v>
          </cell>
          <cell r="P5" t="str">
            <v>banho serviço</v>
          </cell>
          <cell r="Q5" t="str">
            <v>TOTAL DO  APTO 1</v>
          </cell>
          <cell r="R5" t="str">
            <v>circulação</v>
          </cell>
          <cell r="S5" t="str">
            <v>suite 1</v>
          </cell>
          <cell r="T5" t="str">
            <v>suite 2</v>
          </cell>
          <cell r="U5" t="str">
            <v>suite 3</v>
          </cell>
          <cell r="V5" t="str">
            <v>suite 4</v>
          </cell>
          <cell r="W5" t="str">
            <v>suite casal</v>
          </cell>
          <cell r="X5" t="str">
            <v>qt serviço</v>
          </cell>
          <cell r="Y5" t="str">
            <v>área de serviço</v>
          </cell>
          <cell r="Z5" t="str">
            <v>banho suite 1</v>
          </cell>
          <cell r="AA5" t="str">
            <v>banho suite 2</v>
          </cell>
          <cell r="AB5" t="str">
            <v>banho suite 3</v>
          </cell>
          <cell r="AC5" t="str">
            <v>banho suite 4</v>
          </cell>
          <cell r="AD5" t="str">
            <v>banho suite casal</v>
          </cell>
          <cell r="AE5" t="str">
            <v>banho serviço</v>
          </cell>
          <cell r="AF5" t="str">
            <v>TOTAL DO  APTO 2</v>
          </cell>
          <cell r="AG5" t="str">
            <v>hall duplex (apto 1)</v>
          </cell>
          <cell r="AH5" t="str">
            <v>hall serviço</v>
          </cell>
          <cell r="AI5" t="str">
            <v>ante-camara</v>
          </cell>
          <cell r="AJ5" t="str">
            <v>escada</v>
          </cell>
          <cell r="AK5" t="str">
            <v>poço elevador </v>
          </cell>
          <cell r="AL5" t="str">
            <v>poço elevador </v>
          </cell>
          <cell r="AM5" t="str">
            <v>poço elevador </v>
          </cell>
          <cell r="AN5" t="str">
            <v>escaninho</v>
          </cell>
          <cell r="AO5" t="str">
            <v>TOTAL ÁREA COMUM</v>
          </cell>
          <cell r="AP5" t="str">
            <v>sala</v>
          </cell>
          <cell r="AQ5" t="str">
            <v>Qt serviço</v>
          </cell>
          <cell r="AR5" t="str">
            <v>Jantar</v>
          </cell>
          <cell r="AS5" t="str">
            <v>escada</v>
          </cell>
          <cell r="AT5" t="str">
            <v>terraço descoberto</v>
          </cell>
          <cell r="AU5" t="str">
            <v>lavabo</v>
          </cell>
          <cell r="AV5" t="str">
            <v>banho servço</v>
          </cell>
          <cell r="AW5" t="str">
            <v>cozinha</v>
          </cell>
          <cell r="AX5" t="str">
            <v>área serviço</v>
          </cell>
          <cell r="AY5" t="str">
            <v>TOTAL TRIPLEX INT</v>
          </cell>
          <cell r="AZ5" t="str">
            <v>TOTAL 22° PAV</v>
          </cell>
          <cell r="BA5" t="str">
            <v>banho suite 2</v>
          </cell>
          <cell r="BB5" t="str">
            <v>banho suite 3</v>
          </cell>
          <cell r="BC5" t="str">
            <v>banho suite casal</v>
          </cell>
          <cell r="BD5" t="str">
            <v>TOTAL DUPLEX SUPERIOR</v>
          </cell>
          <cell r="BE5" t="str">
            <v>TOTAL TIPO PAR   (X10)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Granito Branco Siena polido 55x55cm</v>
          </cell>
        </row>
        <row r="17">
          <cell r="B17" t="str">
            <v>Mármore Travertino romano bruto</v>
          </cell>
        </row>
        <row r="18">
          <cell r="B18" t="str">
            <v>Porcelanato Loft White retificado 45x45cm acetinado Portinari</v>
          </cell>
        </row>
        <row r="19">
          <cell r="B19" t="str">
            <v>Porcelanato Loft Be retificado lapado 45x45cm </v>
          </cell>
        </row>
        <row r="20">
          <cell r="B20" t="str">
            <v>Porcelanato Pérola polido 45x45cm </v>
          </cell>
        </row>
        <row r="21">
          <cell r="B21" t="str">
            <v>Porcelanato Bianco Ami polido 45x90cm </v>
          </cell>
        </row>
        <row r="22">
          <cell r="B22" t="str">
            <v>Porcelanato Travertino romano 45x90cm  Portinari</v>
          </cell>
        </row>
        <row r="23">
          <cell r="B23" t="str">
            <v>Porcelanato Loft Bold SGR 45x45cm </v>
          </cell>
        </row>
        <row r="24">
          <cell r="A24" t="str">
            <v>T E T O S</v>
          </cell>
          <cell r="B24" t="str">
            <v>Cerâmica Medano Ar 45x45cm</v>
          </cell>
        </row>
        <row r="25">
          <cell r="B25" t="str">
            <v>Cerâmica Cecrisa White Basic Matte 30x30cm</v>
          </cell>
        </row>
        <row r="26">
          <cell r="A26" t="str">
            <v>T E T O S</v>
          </cell>
          <cell r="B26" t="str">
            <v>Área Total</v>
          </cell>
        </row>
        <row r="27">
          <cell r="B27" t="str">
            <v>Massa de gesso</v>
          </cell>
        </row>
        <row r="28">
          <cell r="B28" t="str">
            <v>Forro placa de gesso liso</v>
          </cell>
        </row>
        <row r="29">
          <cell r="A29" t="str">
            <v>T E T O S</v>
          </cell>
          <cell r="B29" t="str">
            <v>Pintura acrílica sobre massa PVA</v>
          </cell>
        </row>
        <row r="30">
          <cell r="B30" t="str">
            <v>Pintura acrílica sobre massa acrílica</v>
          </cell>
        </row>
        <row r="31">
          <cell r="B31" t="str">
            <v>Textura a base de cal e cola</v>
          </cell>
        </row>
        <row r="32">
          <cell r="A32" t="str">
            <v>P A R E D E S</v>
          </cell>
          <cell r="B32" t="str">
            <v>Tabica de gesso liso </v>
          </cell>
        </row>
        <row r="33">
          <cell r="B33" t="str">
            <v>Moldura reta 15x22cm</v>
          </cell>
        </row>
        <row r="34">
          <cell r="A34" t="str">
            <v>P A R E D E S</v>
          </cell>
          <cell r="B34" t="str">
            <v>Perímetro</v>
          </cell>
        </row>
        <row r="35">
          <cell r="B35" t="str">
            <v>Pé Direito</v>
          </cell>
        </row>
        <row r="36">
          <cell r="B36" t="str">
            <v>Área Bruta</v>
          </cell>
        </row>
        <row r="37">
          <cell r="B37" t="str">
            <v>Desconto</v>
          </cell>
        </row>
        <row r="38">
          <cell r="B38" t="str">
            <v>Área Unitária</v>
          </cell>
        </row>
        <row r="39">
          <cell r="A39" t="str">
            <v>P A R E D E S</v>
          </cell>
          <cell r="B39" t="str">
            <v>Área Total</v>
          </cell>
        </row>
        <row r="40">
          <cell r="B40" t="str">
            <v>Reboco Paulista</v>
          </cell>
        </row>
        <row r="41">
          <cell r="B41" t="str">
            <v>Pintura perolada na cor E188-Suvinil</v>
          </cell>
        </row>
        <row r="42">
          <cell r="B42" t="str">
            <v>Pintura Acrílica perolada na cor B-187-Suvinil sobre massa PVA</v>
          </cell>
        </row>
        <row r="43">
          <cell r="B43" t="str">
            <v>Pintura Acrílica semi-brilho  (F-106 Suvinil) sobre massa PVA</v>
          </cell>
        </row>
        <row r="44">
          <cell r="A44" t="str">
            <v>P A R E D E S</v>
          </cell>
          <cell r="B44" t="str">
            <v>Caiação</v>
          </cell>
        </row>
        <row r="45">
          <cell r="B45" t="str">
            <v>Pintura acrilica acetinada (F156 Suvinil) com massa PVA</v>
          </cell>
        </row>
        <row r="46">
          <cell r="A46" t="str">
            <v>P A R E D E S</v>
          </cell>
          <cell r="B46" t="str">
            <v>Textura a base de cal e cola</v>
          </cell>
        </row>
        <row r="47">
          <cell r="B47" t="str">
            <v>Revestimento rústico Leinertex Marfim</v>
          </cell>
        </row>
        <row r="48">
          <cell r="B48" t="str">
            <v>Cerâmica White Plain matte retificada 33x45cm</v>
          </cell>
        </row>
        <row r="49">
          <cell r="B49" t="str">
            <v>Moisaco de mármore branco especial anticato ref. 8921A Camon Pavimenti</v>
          </cell>
        </row>
        <row r="50">
          <cell r="B50" t="str">
            <v>Porcelanato Loft Be retificado lapado 45x45cm </v>
          </cell>
        </row>
        <row r="51">
          <cell r="B51" t="str">
            <v>Filete em alumínio polido  (ml)</v>
          </cell>
        </row>
        <row r="52">
          <cell r="B52" t="str">
            <v>Cantoneira de alumínio (ml)</v>
          </cell>
        </row>
        <row r="53">
          <cell r="A53" t="str">
            <v>R  O  D  A  P  É</v>
          </cell>
          <cell r="B53" t="str">
            <v>Pastilha brancolux 20x20cm</v>
          </cell>
        </row>
        <row r="54">
          <cell r="B54" t="str">
            <v>Cerâmica Cecrisa branca 20x20cm</v>
          </cell>
        </row>
        <row r="55">
          <cell r="A55" t="str">
            <v>R  O  D  A  P  É</v>
          </cell>
          <cell r="B55" t="str">
            <v>Perímetro Unit.</v>
          </cell>
        </row>
        <row r="56">
          <cell r="B56" t="str">
            <v>Perímetro Total</v>
          </cell>
        </row>
        <row r="57">
          <cell r="B57" t="str">
            <v>Pintura acrílica para cimentado 7cm</v>
          </cell>
        </row>
        <row r="58">
          <cell r="B58" t="str">
            <v>Porcelanato Loft White retificado 45x45cm acetinado Portinari (h=10cm)</v>
          </cell>
        </row>
        <row r="59">
          <cell r="B59" t="str">
            <v>Porcelanato 45x45cm Pérola polido h=22,5 cm</v>
          </cell>
        </row>
        <row r="60">
          <cell r="B60" t="str">
            <v>Porcelanato Loft Be retificado lapado 45x45cm  (h=45cm)</v>
          </cell>
        </row>
        <row r="61">
          <cell r="B61" t="str">
            <v>Porcelanato Travertino romano 45x45cm  Portinari (h=10cm)</v>
          </cell>
        </row>
        <row r="62">
          <cell r="B62" t="str">
            <v>Porcelanato Loft Bold SGR 45x45cm </v>
          </cell>
        </row>
        <row r="63">
          <cell r="B63" t="str">
            <v>Mármore Travertino romano bruto (h=10cm)</v>
          </cell>
        </row>
        <row r="64">
          <cell r="B64" t="str">
            <v>Mármore branco Piguês (h=20cm)</v>
          </cell>
        </row>
        <row r="65">
          <cell r="A65" t="str">
            <v>soleira / filetes</v>
          </cell>
          <cell r="B65" t="str">
            <v>Márnore Branco Siena  h = 15cm</v>
          </cell>
        </row>
        <row r="66">
          <cell r="A66" t="str">
            <v>R  O  D  A  P  É</v>
          </cell>
          <cell r="B66" t="str">
            <v>Cerâmica Cecrisa White Basic Matte 30x30cm</v>
          </cell>
        </row>
        <row r="67">
          <cell r="B67" t="str">
            <v>Cerâmica Medano Ar 45x45cm (h=10cm)</v>
          </cell>
        </row>
        <row r="68">
          <cell r="A68" t="str">
            <v>soleira / filetes</v>
          </cell>
          <cell r="B68" t="str">
            <v>peça (metros)</v>
          </cell>
        </row>
        <row r="69">
          <cell r="B69" t="str">
            <v>mármore branco Piguês</v>
          </cell>
        </row>
        <row r="70">
          <cell r="A70" t="str">
            <v>Rodamão </v>
          </cell>
          <cell r="B70" t="str">
            <v>Granito Branco Siena polido</v>
          </cell>
        </row>
        <row r="71">
          <cell r="A71" t="str">
            <v>Soleira</v>
          </cell>
          <cell r="B71" t="str">
            <v>Filete Granito Branco Piguês 3cm</v>
          </cell>
        </row>
        <row r="72">
          <cell r="B72" t="str">
            <v>Filete granito Branco Siena 3cm</v>
          </cell>
        </row>
        <row r="73">
          <cell r="A73" t="str">
            <v>rodamão / testeira</v>
          </cell>
          <cell r="B73" t="str">
            <v>peça (metros)</v>
          </cell>
        </row>
        <row r="74">
          <cell r="B74" t="str">
            <v>Mármore branco Piguês</v>
          </cell>
        </row>
        <row r="75">
          <cell r="B75" t="str">
            <v>Testeira Mármore Crema marfil</v>
          </cell>
        </row>
      </sheetData>
      <sheetData sheetId="6">
        <row r="1">
          <cell r="C1" t="str">
            <v>REVESTIMENTO INTERNO </v>
          </cell>
          <cell r="G1" t="str">
            <v>  OBRA:  Residencial Alameda das Rosas</v>
          </cell>
          <cell r="J1" t="str">
            <v>FOLHA:</v>
          </cell>
          <cell r="K1" t="str">
            <v>REVESTIMENTO INTERNO </v>
          </cell>
          <cell r="O1" t="str">
            <v>  OBRA:  Residencial Alameda das Rosas</v>
          </cell>
          <cell r="P1" t="str">
            <v>  OBRA:Residencial Alameda </v>
          </cell>
          <cell r="R1" t="str">
            <v>FOLHA:</v>
          </cell>
          <cell r="S1" t="str">
            <v>REVESTIMENTO INTERNO </v>
          </cell>
          <cell r="T1" t="str">
            <v>REVESTIMENTO INTERNO </v>
          </cell>
          <cell r="V1" t="str">
            <v>FOLHA:</v>
          </cell>
          <cell r="X1" t="str">
            <v>  OBRA:Residencial Alameda </v>
          </cell>
          <cell r="AA1" t="str">
            <v>  OBRA:  Residencial Alameda das Rosas</v>
          </cell>
          <cell r="AB1" t="str">
            <v>REVESTIMENTO INTERNO </v>
          </cell>
          <cell r="AD1" t="str">
            <v>FOLHA:</v>
          </cell>
          <cell r="AE1" t="str">
            <v>REVESTIMENTO INTERNO </v>
          </cell>
          <cell r="AG1" t="str">
            <v>  OBRA:Residencial Alameda </v>
          </cell>
          <cell r="AI1" t="str">
            <v>  OBRA:  Residencial Alameda das Rosas</v>
          </cell>
          <cell r="AJ1" t="str">
            <v>FOLHA:</v>
          </cell>
          <cell r="AK1" t="str">
            <v>REVESTIMENTO INTERNO </v>
          </cell>
          <cell r="AL1" t="str">
            <v>FOLHA:</v>
          </cell>
          <cell r="AP1" t="str">
            <v>  OBRA:  Residencial Alameda das Rosas</v>
          </cell>
          <cell r="AQ1" t="str">
            <v>  OBRA:Residencial Alameda </v>
          </cell>
          <cell r="AS1" t="str">
            <v>FOLHA:</v>
          </cell>
          <cell r="AT1" t="str">
            <v>FOLHA:</v>
          </cell>
          <cell r="AU1" t="str">
            <v>REVESTIMENTO INTERNO </v>
          </cell>
          <cell r="AZ1" t="str">
            <v>  OBRA:  Residencial Alameda das Rosas</v>
          </cell>
          <cell r="BC1" t="str">
            <v>  OBRA:Residencial Alameda </v>
          </cell>
          <cell r="BF1" t="str">
            <v>FOLHA:</v>
          </cell>
        </row>
        <row r="2">
          <cell r="J2" t="str">
            <v>01/04</v>
          </cell>
          <cell r="R2" t="str">
            <v>02/04</v>
          </cell>
          <cell r="S2" t="str">
            <v>02/06</v>
          </cell>
          <cell r="V2" t="str">
            <v>03/03</v>
          </cell>
          <cell r="AA2" t="str">
            <v>01/06</v>
          </cell>
          <cell r="AD2" t="str">
            <v>03/04</v>
          </cell>
          <cell r="AJ2" t="str">
            <v>02/06</v>
          </cell>
          <cell r="AL2" t="str">
            <v>04/04</v>
          </cell>
          <cell r="AS2" t="str">
            <v>05/06</v>
          </cell>
          <cell r="AT2" t="str">
            <v>05/06</v>
          </cell>
          <cell r="BC2" t="str">
            <v>06/06</v>
          </cell>
          <cell r="BF2" t="str">
            <v>06/06</v>
          </cell>
        </row>
        <row r="3">
          <cell r="G3" t="str">
            <v>  DATA:  OUTUBRO / 07</v>
          </cell>
          <cell r="O3" t="str">
            <v>  DATA:  OUTUBRO / 07</v>
          </cell>
          <cell r="P3" t="str">
            <v>  DATA:  OUTUBRO / 07</v>
          </cell>
          <cell r="S3" t="str">
            <v>  DATA:  OUTUBRO / 07</v>
          </cell>
          <cell r="X3" t="str">
            <v>  DATA:  OUTUBRO / 07</v>
          </cell>
          <cell r="AA3" t="str">
            <v>  DATA:  OUTUBRO/07</v>
          </cell>
          <cell r="AG3" t="str">
            <v>  DATA:  OUTUBRO / 07</v>
          </cell>
          <cell r="AI3" t="str">
            <v>  DATA:  OUTUBRO / 07</v>
          </cell>
          <cell r="AP3" t="str">
            <v>  DATA:  OUTUBRO / 07</v>
          </cell>
          <cell r="AQ3" t="str">
            <v>  DATA:  OUTUBRO / 07</v>
          </cell>
          <cell r="AZ3" t="str">
            <v>  DATA:  OUTUBRO / 07</v>
          </cell>
          <cell r="BC3" t="str">
            <v>  DATA:  OUTUBRO / 07</v>
          </cell>
        </row>
        <row r="4">
          <cell r="B4" t="str">
            <v>PAVIMENTO 23°</v>
          </cell>
          <cell r="C4" t="str">
            <v>DUPLEX SUPERIOR (APTO 1)</v>
          </cell>
          <cell r="K4" t="str">
            <v>DUPLEX SUPERIOR (APTO 2)</v>
          </cell>
          <cell r="S4" t="str">
            <v>ÁREA COMUM</v>
          </cell>
          <cell r="T4" t="str">
            <v>APARTAMENTO 2</v>
          </cell>
          <cell r="AB4" t="str">
            <v>APARTAMENTO 2</v>
          </cell>
          <cell r="AE4" t="str">
            <v>TRIPLEX SUPERIOR</v>
          </cell>
          <cell r="AK4" t="str">
            <v>ÁREA COMUM</v>
          </cell>
          <cell r="AT4" t="str">
            <v>DUPLEX INFERIOR</v>
          </cell>
          <cell r="AU4" t="str">
            <v>TRIPLEX INFERIOR</v>
          </cell>
        </row>
        <row r="5">
          <cell r="A5" t="str">
            <v>PEÇA</v>
          </cell>
          <cell r="C5" t="str">
            <v>sala </v>
          </cell>
          <cell r="D5" t="str">
            <v>sala TV</v>
          </cell>
          <cell r="E5" t="str">
            <v>escada</v>
          </cell>
          <cell r="F5" t="str">
            <v>lavabo</v>
          </cell>
          <cell r="G5" t="str">
            <v>cozinha</v>
          </cell>
          <cell r="H5" t="str">
            <v>terraço descoberto</v>
          </cell>
          <cell r="I5" t="str">
            <v>spa</v>
          </cell>
          <cell r="J5" t="str">
            <v>TOTAL DO  APTO 1</v>
          </cell>
          <cell r="K5" t="str">
            <v>sala </v>
          </cell>
          <cell r="L5" t="str">
            <v>sala TV</v>
          </cell>
          <cell r="M5" t="str">
            <v>escada</v>
          </cell>
          <cell r="N5" t="str">
            <v>lavabo</v>
          </cell>
          <cell r="O5" t="str">
            <v>cozinha</v>
          </cell>
          <cell r="P5" t="str">
            <v>terraço descoberto</v>
          </cell>
          <cell r="Q5" t="str">
            <v>spa</v>
          </cell>
          <cell r="R5" t="str">
            <v>TOTAL DO  APTO 2</v>
          </cell>
          <cell r="S5" t="str">
            <v>hall duplex (apto 1)</v>
          </cell>
          <cell r="T5" t="str">
            <v>hall duplex (apto 2)</v>
          </cell>
          <cell r="U5" t="str">
            <v>hall serviço</v>
          </cell>
          <cell r="V5" t="str">
            <v>ante-camara</v>
          </cell>
          <cell r="W5" t="str">
            <v>escada</v>
          </cell>
          <cell r="X5" t="str">
            <v>poço elevador </v>
          </cell>
          <cell r="Y5" t="str">
            <v>poço elevador </v>
          </cell>
          <cell r="Z5" t="str">
            <v>poço elevador </v>
          </cell>
          <cell r="AA5" t="str">
            <v>escaninho</v>
          </cell>
          <cell r="AB5" t="str">
            <v>escaninho</v>
          </cell>
          <cell r="AC5" t="str">
            <v>escaninho</v>
          </cell>
          <cell r="AD5" t="str">
            <v>TOTAL ÁREA COMUM</v>
          </cell>
          <cell r="AE5" t="str">
            <v>office</v>
          </cell>
          <cell r="AF5" t="str">
            <v>escada</v>
          </cell>
          <cell r="AG5" t="str">
            <v>terraço descoberto</v>
          </cell>
          <cell r="AH5" t="str">
            <v>terraço descoberto</v>
          </cell>
          <cell r="AI5" t="str">
            <v>SPA</v>
          </cell>
          <cell r="AJ5" t="str">
            <v>lavabo</v>
          </cell>
          <cell r="AK5" t="str">
            <v>TOTAL TRIPLEX SUP</v>
          </cell>
          <cell r="AL5" t="str">
            <v>TOTAL 23° PAV</v>
          </cell>
          <cell r="AM5" t="str">
            <v>hall serviço</v>
          </cell>
          <cell r="AN5" t="str">
            <v>ante-camara</v>
          </cell>
          <cell r="AO5" t="str">
            <v>escada</v>
          </cell>
          <cell r="AP5" t="str">
            <v>poço elevador </v>
          </cell>
          <cell r="AQ5" t="str">
            <v>poço elevador </v>
          </cell>
          <cell r="AR5" t="str">
            <v>poço elevador </v>
          </cell>
          <cell r="AS5" t="str">
            <v>escaninho</v>
          </cell>
          <cell r="AT5" t="str">
            <v>TOTAL ÁREA COMUM</v>
          </cell>
          <cell r="AU5" t="str">
            <v>circulação</v>
          </cell>
          <cell r="AV5" t="str">
            <v>suite 1</v>
          </cell>
          <cell r="AW5" t="str">
            <v>suite 2</v>
          </cell>
          <cell r="AX5" t="str">
            <v>suite 3</v>
          </cell>
          <cell r="AY5" t="str">
            <v>suite casal</v>
          </cell>
          <cell r="AZ5" t="str">
            <v>escada</v>
          </cell>
          <cell r="BA5" t="str">
            <v>banho suite 1</v>
          </cell>
          <cell r="BB5" t="str">
            <v>banho suite 2</v>
          </cell>
          <cell r="BC5" t="str">
            <v>banho suite 3</v>
          </cell>
          <cell r="BD5" t="str">
            <v>banho suite casal</v>
          </cell>
          <cell r="BE5" t="str">
            <v>TOTAL TRIPLEX INFERIOR</v>
          </cell>
          <cell r="BF5" t="str">
            <v>TOTAL 21° PAV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Deck de madeira ipê, réguas de 10cm</v>
          </cell>
        </row>
        <row r="17">
          <cell r="B17" t="str">
            <v>Granito Branco Siena polido 55x55cm</v>
          </cell>
        </row>
        <row r="18">
          <cell r="B18" t="str">
            <v>Mármore Travertino romano bruto</v>
          </cell>
        </row>
        <row r="19">
          <cell r="B19" t="str">
            <v>Porcelanato Loft White retificado 45x45cm acetinado Portinari</v>
          </cell>
        </row>
        <row r="20">
          <cell r="B20" t="str">
            <v>Porcelanato Bianco Ami polido 45x90cm </v>
          </cell>
        </row>
        <row r="21">
          <cell r="B21" t="str">
            <v>Porcelanato Travertino romano 45x90cm  Portinari</v>
          </cell>
        </row>
        <row r="22">
          <cell r="B22" t="str">
            <v>Porcelanato Travertino romano 45x45cm  Portinari</v>
          </cell>
        </row>
        <row r="23">
          <cell r="B23" t="str">
            <v>Porcelanato Loft Bold SGR 45x45cm </v>
          </cell>
        </row>
        <row r="24">
          <cell r="B24" t="str">
            <v>Cerâmica Cecrisa White Basic Matte 30x30cm</v>
          </cell>
        </row>
        <row r="25">
          <cell r="A25" t="str">
            <v>T E T O S</v>
          </cell>
          <cell r="B25" t="str">
            <v>Área Total</v>
          </cell>
        </row>
        <row r="26">
          <cell r="B26" t="str">
            <v>Massa de gesso</v>
          </cell>
        </row>
        <row r="27">
          <cell r="B27" t="str">
            <v>Forro placa de gesso liso</v>
          </cell>
        </row>
        <row r="28">
          <cell r="A28" t="str">
            <v>T E T O S</v>
          </cell>
          <cell r="B28" t="str">
            <v>Pintura acrílica sobre massa PVA</v>
          </cell>
        </row>
        <row r="29">
          <cell r="B29" t="str">
            <v>Pintura acrílica sobre massa acrílica</v>
          </cell>
        </row>
        <row r="30">
          <cell r="B30" t="str">
            <v>Textura a base de cal e cola</v>
          </cell>
        </row>
        <row r="31">
          <cell r="B31" t="str">
            <v>Tabica de gesso liso </v>
          </cell>
        </row>
        <row r="32">
          <cell r="B32" t="str">
            <v>Moldura reta 15x22cm</v>
          </cell>
        </row>
        <row r="33">
          <cell r="A33" t="str">
            <v>P A R E D E S</v>
          </cell>
          <cell r="B33" t="str">
            <v>Perímetro</v>
          </cell>
        </row>
        <row r="34">
          <cell r="B34" t="str">
            <v>Pé Direito</v>
          </cell>
        </row>
        <row r="35">
          <cell r="B35" t="str">
            <v>Área Bruta</v>
          </cell>
        </row>
        <row r="36">
          <cell r="B36" t="str">
            <v>Desconto</v>
          </cell>
        </row>
        <row r="37">
          <cell r="B37" t="str">
            <v>Área Unitária</v>
          </cell>
        </row>
        <row r="38">
          <cell r="A38" t="str">
            <v>P A R E D E S</v>
          </cell>
          <cell r="B38" t="str">
            <v>Área Total</v>
          </cell>
        </row>
        <row r="39">
          <cell r="B39" t="str">
            <v>Reboco Paulista</v>
          </cell>
        </row>
        <row r="40">
          <cell r="B40" t="str">
            <v>Pintura Acrílica perolada na cor B-187-Suvinil sobre massa PVA</v>
          </cell>
        </row>
        <row r="41">
          <cell r="B41" t="str">
            <v>Caiação</v>
          </cell>
        </row>
        <row r="42">
          <cell r="B42" t="str">
            <v>Pintura acrilica acetinada (F156 Suvinil) com massa PVA</v>
          </cell>
        </row>
        <row r="43">
          <cell r="B43" t="str">
            <v>Textura a base de cal e cola</v>
          </cell>
        </row>
        <row r="44">
          <cell r="A44" t="str">
            <v>P A R E D E S</v>
          </cell>
          <cell r="B44" t="str">
            <v>Revestimento rústico Leinertex Marfim</v>
          </cell>
        </row>
        <row r="45">
          <cell r="B45" t="str">
            <v>Cerâmica White Plain matte retificada 33x45cm</v>
          </cell>
        </row>
        <row r="46">
          <cell r="A46" t="str">
            <v>P A R E D E S</v>
          </cell>
          <cell r="B46" t="str">
            <v>Granicor Verde Itapeva</v>
          </cell>
        </row>
        <row r="47">
          <cell r="A47" t="str">
            <v>R  O  D  A  P  É</v>
          </cell>
          <cell r="B47" t="str">
            <v>Perímetro Unit.</v>
          </cell>
        </row>
        <row r="48">
          <cell r="B48" t="str">
            <v>Perímetro Total</v>
          </cell>
        </row>
        <row r="49">
          <cell r="B49" t="str">
            <v>Pintura acrílica para cimentado 7cm</v>
          </cell>
        </row>
        <row r="50">
          <cell r="B50" t="str">
            <v>Porcelanato Bianco Ami polido 45x90cm </v>
          </cell>
        </row>
        <row r="51">
          <cell r="B51" t="str">
            <v>Porcelanato Travertino romano 45x90cm  Portinari (h=10cm)</v>
          </cell>
        </row>
        <row r="52">
          <cell r="B52" t="str">
            <v>Porcelanato Loft Bold SGR 45x45cm </v>
          </cell>
        </row>
        <row r="53">
          <cell r="B53" t="str">
            <v>Mármore Travertino romano bruto (h=10cm)</v>
          </cell>
        </row>
        <row r="54">
          <cell r="A54" t="str">
            <v>R  O  D  A  P  É</v>
          </cell>
          <cell r="B54" t="str">
            <v>mármore branco Piguês (h=20cm)</v>
          </cell>
        </row>
        <row r="55">
          <cell r="B55" t="str">
            <v>Cerâmica Cecrisa White Basic Matte 30x30cm</v>
          </cell>
        </row>
        <row r="56">
          <cell r="A56" t="str">
            <v>soleira / filetes</v>
          </cell>
          <cell r="B56" t="str">
            <v>peça (metros)</v>
          </cell>
        </row>
        <row r="57">
          <cell r="B57" t="str">
            <v>Mármore branco Piguês</v>
          </cell>
        </row>
        <row r="58">
          <cell r="B58" t="str">
            <v>Granito Branco Siena polido</v>
          </cell>
        </row>
        <row r="59">
          <cell r="A59" t="str">
            <v>Rodamão</v>
          </cell>
          <cell r="B59" t="str">
            <v>peça (metros)</v>
          </cell>
        </row>
        <row r="60">
          <cell r="B60" t="str">
            <v>Mármore branco Piguês(h=28cm)</v>
          </cell>
        </row>
        <row r="61">
          <cell r="B61" t="str">
            <v>Porcelanato Loft Bold SGR 45x45cm </v>
          </cell>
        </row>
        <row r="62">
          <cell r="A62" t="str">
            <v>R  O  D  A  P  É</v>
          </cell>
          <cell r="B62" t="str">
            <v>Mármore Travertino romano bruto (h=10cm)</v>
          </cell>
        </row>
        <row r="63">
          <cell r="B63" t="str">
            <v>Mármore branco Piguês (h=20cm)</v>
          </cell>
        </row>
        <row r="64">
          <cell r="B64" t="str">
            <v>Granito Branco Siena   h = 15cm</v>
          </cell>
        </row>
        <row r="65">
          <cell r="B65" t="str">
            <v>Cerâmica Cecrisa White Basic Matte 30x30cm</v>
          </cell>
        </row>
        <row r="66">
          <cell r="A66" t="str">
            <v>soleira / filetes</v>
          </cell>
          <cell r="B66" t="str">
            <v>Cerâmica Medano Ar 45x45cm (h=10cm)</v>
          </cell>
        </row>
        <row r="67">
          <cell r="A67" t="str">
            <v>soleira / filetes</v>
          </cell>
          <cell r="B67" t="str">
            <v>peça (metros)</v>
          </cell>
        </row>
        <row r="68">
          <cell r="B68" t="str">
            <v>Mármore branco Piguês</v>
          </cell>
        </row>
        <row r="69">
          <cell r="A69" t="str">
            <v>soleira / filetes</v>
          </cell>
          <cell r="B69" t="str">
            <v>Granito Branco Siena polido</v>
          </cell>
        </row>
        <row r="70">
          <cell r="B70" t="str">
            <v>Filete de granito Branco Piguês 3cm</v>
          </cell>
        </row>
        <row r="71">
          <cell r="A71" t="str">
            <v>rodamão </v>
          </cell>
          <cell r="B71" t="str">
            <v>Filete de granito Branco Siena 3cm</v>
          </cell>
        </row>
        <row r="72">
          <cell r="A72" t="str">
            <v>Rodamão</v>
          </cell>
          <cell r="B72" t="str">
            <v>peça (área)</v>
          </cell>
        </row>
        <row r="73">
          <cell r="B73" t="str">
            <v>Mármore branco Piguês</v>
          </cell>
        </row>
        <row r="74">
          <cell r="B74" t="str">
            <v>Testeira Mármore Crema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 int TP"/>
      <sheetName val="T23_AE"/>
      <sheetName val="SERV"/>
      <sheetName val="T23_Estrut"/>
      <sheetName val="Alv SS 2"/>
      <sheetName val="Alv SS 1"/>
      <sheetName val="Alv térreo"/>
      <sheetName val="Alv mez 1"/>
      <sheetName val="Alv mez 2"/>
      <sheetName val="Alv tipo"/>
      <sheetName val="Alv 23° PAV - DI"/>
      <sheetName val="Alv DS"/>
      <sheetName val="Alv TI"/>
      <sheetName val="Alv TINT"/>
      <sheetName val="Alv TS"/>
      <sheetName val="Alv BARRILETE"/>
      <sheetName val="Esq sub 2"/>
      <sheetName val="Esq sub 1"/>
      <sheetName val="Esq térreo"/>
      <sheetName val="Esq mez 1"/>
      <sheetName val="Esq mez2"/>
      <sheetName val="Esq tipo"/>
      <sheetName val="Esq 23° pav"/>
      <sheetName val="Esq DI"/>
      <sheetName val="Esq DS"/>
      <sheetName val="Esq TI"/>
      <sheetName val="Esq TINT"/>
      <sheetName val="Esq TS"/>
      <sheetName val="Esq COB"/>
      <sheetName val="rev int subsolo 2"/>
      <sheetName val="rev int subsolo 1"/>
      <sheetName val="rev int térreo"/>
      <sheetName val="rev int mez 1"/>
      <sheetName val="rev int mez 2"/>
      <sheetName val="rev int 23°"/>
      <sheetName val="rev int DI 25°,27°"/>
      <sheetName val="rev int DS  24°,26°,28°"/>
      <sheetName val="rev int TI"/>
      <sheetName val="rev int T.INT"/>
      <sheetName val="rev int TS"/>
      <sheetName val="rev int COB"/>
      <sheetName val="Rev Externo"/>
      <sheetName val="Diversos"/>
      <sheetName val="Bancas"/>
      <sheetName val="Inst TIPO"/>
      <sheetName val="Inst DI"/>
      <sheetName val="Inst DS"/>
      <sheetName val="Inst TI"/>
      <sheetName val="Inst TINT"/>
      <sheetName val="Inst TS"/>
      <sheetName val="sapatas"/>
    </sheetNames>
    <sheetDataSet>
      <sheetData sheetId="0">
        <row r="1">
          <cell r="C1" t="str">
            <v>REVESTIMENTO   INTERNO </v>
          </cell>
          <cell r="H1" t="str">
            <v>  OBRA:  Twenty  Three  Park</v>
          </cell>
          <cell r="R1" t="str">
            <v>REVESTIMENTO INTERNO </v>
          </cell>
          <cell r="W1" t="str">
            <v>  OBRA:  Twenty  Three  Park</v>
          </cell>
        </row>
        <row r="3">
          <cell r="H3" t="str">
            <v>  DATA:  DEZEMBRO / 09</v>
          </cell>
          <cell r="W3" t="str">
            <v>  DATA:  DEZEMBRO / 09</v>
          </cell>
        </row>
        <row r="4">
          <cell r="B4" t="str">
            <v>TIPO (1° ao 22° Pav)</v>
          </cell>
          <cell r="C4" t="str">
            <v>APARTAMENTO </v>
          </cell>
          <cell r="R4" t="str">
            <v>APARTAMENTO </v>
          </cell>
          <cell r="V4" t="str">
            <v>ÁREA COMUM</v>
          </cell>
        </row>
        <row r="5">
          <cell r="A5" t="str">
            <v>PEÇA</v>
          </cell>
          <cell r="C5" t="str">
            <v>estar / jantar</v>
          </cell>
          <cell r="D5" t="str">
            <v>Circulação</v>
          </cell>
          <cell r="E5" t="str">
            <v>Suite master</v>
          </cell>
          <cell r="F5" t="str">
            <v>suite 1</v>
          </cell>
          <cell r="G5" t="str">
            <v>suite 2</v>
          </cell>
          <cell r="H5" t="str">
            <v>suite 3</v>
          </cell>
          <cell r="I5" t="str">
            <v>dormitório serv.</v>
          </cell>
          <cell r="J5" t="str">
            <v>varanda</v>
          </cell>
          <cell r="K5" t="str">
            <v>banho suite master</v>
          </cell>
          <cell r="L5" t="str">
            <v>banho suite 1</v>
          </cell>
          <cell r="M5" t="str">
            <v>banho suite 2 e 3</v>
          </cell>
          <cell r="N5" t="str">
            <v>cozinha</v>
          </cell>
          <cell r="O5" t="str">
            <v>área de serviço</v>
          </cell>
          <cell r="P5" t="str">
            <v>banho serviço</v>
          </cell>
          <cell r="Q5" t="str">
            <v>lavabo</v>
          </cell>
          <cell r="R5" t="str">
            <v>duto churras-queira</v>
          </cell>
          <cell r="S5" t="str">
            <v>laje técnica   (prox  AS)</v>
          </cell>
          <cell r="T5" t="str">
            <v>laje técnica   (prox bhos)</v>
          </cell>
          <cell r="U5" t="str">
            <v>TOTAL DO  APTO</v>
          </cell>
          <cell r="V5" t="str">
            <v>hall social</v>
          </cell>
          <cell r="W5" t="str">
            <v>hall serviço</v>
          </cell>
          <cell r="X5" t="str">
            <v>ante-camara</v>
          </cell>
          <cell r="Y5" t="str">
            <v>escada</v>
          </cell>
          <cell r="Z5" t="str">
            <v>duto</v>
          </cell>
          <cell r="AA5" t="str">
            <v>vazio elevador </v>
          </cell>
          <cell r="AB5" t="str">
            <v>vazio elevador  emergencia</v>
          </cell>
          <cell r="AC5" t="str">
            <v>vazio</v>
          </cell>
          <cell r="AD5" t="str">
            <v>TOTAL ÁREA COMUM</v>
          </cell>
          <cell r="AE5" t="str">
            <v>TOTAL TIPO</v>
          </cell>
        </row>
        <row r="6">
          <cell r="A6" t="str">
            <v>Nº VEZES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4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V6">
            <v>2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2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Cimentado desempenado</v>
          </cell>
        </row>
        <row r="16">
          <cell r="B16" t="str">
            <v>Pintura à base de resina especial</v>
          </cell>
        </row>
        <row r="17">
          <cell r="B17" t="str">
            <v>Cerâmica Cecrisa White Basic Matte bold 40x40cm</v>
          </cell>
        </row>
        <row r="18">
          <cell r="B18" t="str">
            <v>Porcelanato Portinari Bianco Arni  polido ret 45x90</v>
          </cell>
        </row>
        <row r="19">
          <cell r="B19" t="str">
            <v>Porcelanato Portinari Loft Al Bold  acetinado 45x45</v>
          </cell>
        </row>
        <row r="20">
          <cell r="B20" t="str">
            <v>Porcelanato Portinari Urban Quartzo  acetinado 45x45</v>
          </cell>
        </row>
        <row r="21">
          <cell r="B21" t="str">
            <v>Porcelanato Portinari Urban Quartzo  acetinado 60x60</v>
          </cell>
        </row>
        <row r="22">
          <cell r="B22" t="str">
            <v>Porcelanato Portinari Bianco Delicato polido retificado 80x80</v>
          </cell>
        </row>
        <row r="23">
          <cell r="B23" t="str">
            <v>Porcelanato Essence Bianco acetinado retificado 45x45</v>
          </cell>
        </row>
        <row r="24">
          <cell r="B24" t="str">
            <v>Porcelanato Crema Valencia polido 45x45</v>
          </cell>
        </row>
        <row r="25">
          <cell r="B25" t="str">
            <v>Porcelanato Caribbean Nata bold 45x45cm Portinari</v>
          </cell>
        </row>
        <row r="26">
          <cell r="B26" t="str">
            <v>Impermeabilização áreas úmidas</v>
          </cell>
        </row>
        <row r="28">
          <cell r="A28" t="str">
            <v>T E T O S</v>
          </cell>
          <cell r="B28" t="str">
            <v>Área Total</v>
          </cell>
        </row>
        <row r="29">
          <cell r="B29" t="str">
            <v>Forro placa de gesso liso</v>
          </cell>
        </row>
        <row r="30">
          <cell r="B30" t="str">
            <v>Pintura PVA sobre massa  PVA</v>
          </cell>
        </row>
        <row r="31">
          <cell r="B31" t="str">
            <v>Pintura PVA sobre massa  acrilica</v>
          </cell>
        </row>
        <row r="32">
          <cell r="B32" t="str">
            <v>Pintura texturizada à base de cola</v>
          </cell>
        </row>
        <row r="33">
          <cell r="B33" t="str">
            <v>Tabica de gesso liso </v>
          </cell>
        </row>
        <row r="34">
          <cell r="B34" t="str">
            <v>Moldura reta de gesso 15cm</v>
          </cell>
        </row>
        <row r="36">
          <cell r="A36" t="str">
            <v>P A R E D E S</v>
          </cell>
          <cell r="B36" t="str">
            <v>Perímetro</v>
          </cell>
        </row>
        <row r="37">
          <cell r="B37" t="str">
            <v>Pé Direito</v>
          </cell>
        </row>
        <row r="38">
          <cell r="B38" t="str">
            <v>Área Bruta</v>
          </cell>
        </row>
        <row r="39">
          <cell r="B39" t="str">
            <v>Desconto</v>
          </cell>
        </row>
        <row r="40">
          <cell r="B40" t="str">
            <v>Área Unitária</v>
          </cell>
        </row>
        <row r="41">
          <cell r="B41" t="str">
            <v>Área Total</v>
          </cell>
        </row>
        <row r="42">
          <cell r="B42" t="str">
            <v>Reboco Paulista</v>
          </cell>
        </row>
        <row r="43">
          <cell r="B43" t="str">
            <v>Pintura acrílica sobre massa PVA, cor F158-Suvinil</v>
          </cell>
        </row>
        <row r="44">
          <cell r="B44" t="str">
            <v>Pintura acrílica sobre massa PVA, Branco Neve</v>
          </cell>
        </row>
        <row r="45">
          <cell r="B45" t="str">
            <v>Pintura texturizada Ibratin</v>
          </cell>
        </row>
        <row r="46">
          <cell r="B46" t="str">
            <v>Pintura texturizada à base de cola</v>
          </cell>
        </row>
        <row r="47">
          <cell r="B47" t="str">
            <v>Caiação</v>
          </cell>
        </row>
        <row r="48">
          <cell r="B48" t="str">
            <v>revestimento térmico</v>
          </cell>
        </row>
        <row r="49">
          <cell r="B49" t="str">
            <v>Cerâmica Portinari White Plain Matte Bold 20x20cm</v>
          </cell>
        </row>
        <row r="50">
          <cell r="B50" t="str">
            <v>Cerâmica Portinari White Plain Matte 33x45cm</v>
          </cell>
        </row>
        <row r="51">
          <cell r="B51" t="str">
            <v>Cerâmica Portinari White Plain Matte 30x60cm</v>
          </cell>
        </row>
        <row r="52">
          <cell r="B52" t="str">
            <v>Pastilha Portinari  azul marinho lux 20x20cm</v>
          </cell>
        </row>
        <row r="53">
          <cell r="B53" t="str">
            <v>Mosaico Pietre Colorate Mármore Branco Paraná 002 CQT</v>
          </cell>
        </row>
        <row r="54">
          <cell r="B54" t="str">
            <v>Porcelanato Essence Bianco acetinado 45x45</v>
          </cell>
        </row>
        <row r="55">
          <cell r="B55" t="str">
            <v>Porcelanato Crema Valencia polido ret 45x45</v>
          </cell>
        </row>
        <row r="56">
          <cell r="B56" t="str">
            <v>Fechamento de Shaft</v>
          </cell>
        </row>
        <row r="57">
          <cell r="B57" t="str">
            <v>Filete de alumínio 1,5x1,5 cm</v>
          </cell>
        </row>
        <row r="58">
          <cell r="B58" t="str">
            <v>Cantoneira para  reboco (m)</v>
          </cell>
        </row>
        <row r="59">
          <cell r="B59" t="str">
            <v>Cantoneira de alumínio (m)</v>
          </cell>
        </row>
        <row r="60">
          <cell r="A60" t="str">
            <v>R  O  D  A  P  É</v>
          </cell>
          <cell r="B60" t="str">
            <v>Perímetro Unit.</v>
          </cell>
        </row>
        <row r="61">
          <cell r="B61" t="str">
            <v>Descontos</v>
          </cell>
        </row>
        <row r="62">
          <cell r="B62" t="str">
            <v>Perímetro </v>
          </cell>
        </row>
        <row r="63">
          <cell r="B63" t="str">
            <v>Perímetro Total</v>
          </cell>
        </row>
        <row r="64">
          <cell r="B64" t="str">
            <v>Pintura acrílica para cimentado 7cm</v>
          </cell>
        </row>
        <row r="65">
          <cell r="B65" t="str">
            <v>Porcelanato Portinari Loft Al Bold  acetinado 45x45 h=10cm</v>
          </cell>
        </row>
        <row r="66">
          <cell r="B66" t="str">
            <v>Porcelanato Portinari Urban Quartzo  acetinado 60x60, h=10cm</v>
          </cell>
        </row>
        <row r="67">
          <cell r="B67" t="str">
            <v>Porcelanato Portinari Urban Quartzo  acetinado 45x45, h=10cm</v>
          </cell>
        </row>
        <row r="68">
          <cell r="B68" t="str">
            <v>Porcelanato Caribbean Nata bold 45x45cm Portinari, com altura de 10cm</v>
          </cell>
        </row>
        <row r="69">
          <cell r="B69" t="str">
            <v>Mármore Branco Carrara  h=20cm</v>
          </cell>
        </row>
        <row r="71">
          <cell r="A71" t="str">
            <v>soleira / filetes</v>
          </cell>
          <cell r="B71" t="str">
            <v>soleira (metros)</v>
          </cell>
        </row>
        <row r="72">
          <cell r="B72" t="str">
            <v>soleira total</v>
          </cell>
        </row>
        <row r="73">
          <cell r="B73" t="str">
            <v>Granito Branco Siena</v>
          </cell>
        </row>
        <row r="74">
          <cell r="B74" t="str">
            <v>Mármore Branco Carrara</v>
          </cell>
        </row>
        <row r="75">
          <cell r="B75" t="str">
            <v>Mármore Crema Marfil</v>
          </cell>
        </row>
        <row r="76">
          <cell r="B76" t="str">
            <v>Filete de box  Mármore Crema Marfil</v>
          </cell>
        </row>
        <row r="77">
          <cell r="B77" t="str">
            <v>Filete de box Mármore branco nacional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 int TP"/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0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BRES_92"/>
      <sheetName val="NBRES-9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_REF"/>
      <sheetName val="Levto 16º TIPO"/>
      <sheetName val="#REF"/>
      <sheetName val="GUARANTÃS"/>
      <sheetName val="NBRES-92"/>
      <sheetName val="Ind Orç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UARANTÃ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ARANTÃS"/>
      <sheetName val="Levto 16º TIPO"/>
      <sheetName val="#REF"/>
      <sheetName val="NBRES-92"/>
      <sheetName val="Ind Orçto"/>
      <sheetName val="_REF"/>
      <sheetName val="NBRES_92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view="pageBreakPreview" zoomScaleNormal="85" zoomScaleSheetLayoutView="100" zoomScalePageLayoutView="0" workbookViewId="0" topLeftCell="A1">
      <selection activeCell="C9" sqref="C9"/>
    </sheetView>
  </sheetViews>
  <sheetFormatPr defaultColWidth="9.140625" defaultRowHeight="12"/>
  <cols>
    <col min="1" max="1" width="7.57421875" style="1" customWidth="1"/>
    <col min="2" max="2" width="15.57421875" style="2" customWidth="1"/>
    <col min="3" max="3" width="45.28125" style="3" customWidth="1"/>
    <col min="4" max="4" width="7.7109375" style="4" customWidth="1"/>
    <col min="5" max="5" width="11.421875" style="5" customWidth="1"/>
    <col min="6" max="6" width="17.57421875" style="5" customWidth="1"/>
    <col min="7" max="7" width="11.7109375" style="5" customWidth="1"/>
    <col min="8" max="8" width="18.421875" style="5" customWidth="1"/>
    <col min="9" max="9" width="20.140625" style="6" customWidth="1"/>
    <col min="10" max="14" width="0" style="7" hidden="1" customWidth="1"/>
    <col min="15" max="15" width="13.421875" style="7" customWidth="1"/>
    <col min="16" max="16" width="12.421875" style="7" customWidth="1"/>
    <col min="17" max="16384" width="9.140625" style="7" customWidth="1"/>
  </cols>
  <sheetData>
    <row r="1" spans="1:12" ht="15.75" customHeight="1">
      <c r="A1" s="8"/>
      <c r="B1" s="9"/>
      <c r="C1" s="114" t="s">
        <v>0</v>
      </c>
      <c r="D1" s="114"/>
      <c r="E1" s="114"/>
      <c r="F1" s="114"/>
      <c r="G1" s="114"/>
      <c r="H1" s="114"/>
      <c r="I1" s="115"/>
      <c r="J1" s="115"/>
      <c r="K1" s="115"/>
      <c r="L1" s="115"/>
    </row>
    <row r="2" spans="1:12" ht="15.75" customHeight="1">
      <c r="A2" s="10"/>
      <c r="B2" s="11"/>
      <c r="C2" s="12" t="s">
        <v>1</v>
      </c>
      <c r="D2" s="12"/>
      <c r="E2" s="13"/>
      <c r="F2" s="13"/>
      <c r="G2" s="13"/>
      <c r="H2" s="13"/>
      <c r="I2" s="14"/>
      <c r="J2" s="15"/>
      <c r="K2" s="15"/>
      <c r="L2" s="15"/>
    </row>
    <row r="3" spans="1:12" ht="15" customHeight="1">
      <c r="A3" s="10"/>
      <c r="B3" s="11"/>
      <c r="C3" s="116" t="s">
        <v>2</v>
      </c>
      <c r="D3" s="116"/>
      <c r="E3" s="116"/>
      <c r="F3" s="116"/>
      <c r="G3" s="116"/>
      <c r="H3" s="116"/>
      <c r="I3" s="116"/>
      <c r="J3" s="15"/>
      <c r="K3" s="15"/>
      <c r="L3" s="15"/>
    </row>
    <row r="4" spans="1:12" ht="15.75" customHeight="1">
      <c r="A4" s="10"/>
      <c r="B4" s="11"/>
      <c r="C4" s="16" t="s">
        <v>118</v>
      </c>
      <c r="D4" s="16"/>
      <c r="E4" s="17"/>
      <c r="F4" s="17"/>
      <c r="G4" s="17"/>
      <c r="H4" s="17"/>
      <c r="I4" s="17"/>
      <c r="J4" s="15"/>
      <c r="K4" s="15"/>
      <c r="L4" s="15"/>
    </row>
    <row r="5" spans="1:12" ht="15.75" customHeight="1">
      <c r="A5" s="10"/>
      <c r="B5" s="11"/>
      <c r="C5" s="117"/>
      <c r="D5" s="117"/>
      <c r="E5" s="117"/>
      <c r="F5" s="117"/>
      <c r="G5" s="117"/>
      <c r="H5" s="117"/>
      <c r="I5" s="14"/>
      <c r="J5" s="15"/>
      <c r="K5" s="15"/>
      <c r="L5" s="15"/>
    </row>
    <row r="6" spans="1:9" ht="31.5">
      <c r="A6" s="18" t="s">
        <v>3</v>
      </c>
      <c r="B6" s="19" t="s">
        <v>4</v>
      </c>
      <c r="C6" s="20" t="s">
        <v>5</v>
      </c>
      <c r="D6" s="18" t="s">
        <v>6</v>
      </c>
      <c r="E6" s="21" t="s">
        <v>7</v>
      </c>
      <c r="F6" s="22" t="s">
        <v>8</v>
      </c>
      <c r="G6" s="22" t="s">
        <v>9</v>
      </c>
      <c r="H6" s="22" t="s">
        <v>10</v>
      </c>
      <c r="I6" s="22" t="s">
        <v>11</v>
      </c>
    </row>
    <row r="7" spans="1:16" ht="15.75">
      <c r="A7" s="23"/>
      <c r="B7" s="23"/>
      <c r="C7" s="24"/>
      <c r="D7" s="25"/>
      <c r="E7" s="26"/>
      <c r="F7" s="27"/>
      <c r="G7" s="26"/>
      <c r="H7" s="28"/>
      <c r="I7" s="29"/>
      <c r="L7" s="30">
        <f>E7*(F7+G7)</f>
        <v>0</v>
      </c>
      <c r="M7" s="30">
        <f>L7-H7</f>
        <v>0</v>
      </c>
      <c r="O7" s="30"/>
      <c r="P7" s="30"/>
    </row>
    <row r="8" spans="1:16" ht="15.75">
      <c r="A8" s="31" t="s">
        <v>12</v>
      </c>
      <c r="B8" s="31"/>
      <c r="C8" s="32" t="s">
        <v>13</v>
      </c>
      <c r="D8" s="33"/>
      <c r="E8" s="34"/>
      <c r="F8" s="27"/>
      <c r="G8" s="26"/>
      <c r="H8" s="28"/>
      <c r="I8" s="29"/>
      <c r="L8" s="30">
        <f>E8*(F8+G8)</f>
        <v>0</v>
      </c>
      <c r="M8" s="30">
        <f>L8-H8</f>
        <v>0</v>
      </c>
      <c r="O8" s="30"/>
      <c r="P8" s="30"/>
    </row>
    <row r="9" spans="1:16" ht="65.25" customHeight="1">
      <c r="A9" s="23" t="s">
        <v>14</v>
      </c>
      <c r="B9" s="35" t="s">
        <v>15</v>
      </c>
      <c r="C9" s="36" t="s">
        <v>16</v>
      </c>
      <c r="D9" s="33" t="s">
        <v>17</v>
      </c>
      <c r="E9" s="37">
        <v>2</v>
      </c>
      <c r="F9" s="38">
        <v>482.13</v>
      </c>
      <c r="G9" s="39"/>
      <c r="H9" s="27">
        <f>E9*(F9+G9)</f>
        <v>964.26</v>
      </c>
      <c r="I9" s="40"/>
      <c r="L9" s="30">
        <f>E9*(F9+G9)</f>
        <v>964.26</v>
      </c>
      <c r="M9" s="30">
        <f>L9-H9</f>
        <v>0</v>
      </c>
      <c r="O9" s="30"/>
      <c r="P9" s="30"/>
    </row>
    <row r="10" spans="1:16" ht="66" customHeight="1">
      <c r="A10" s="23" t="s">
        <v>18</v>
      </c>
      <c r="B10" s="35" t="s">
        <v>15</v>
      </c>
      <c r="C10" s="36" t="s">
        <v>19</v>
      </c>
      <c r="D10" s="33" t="s">
        <v>17</v>
      </c>
      <c r="E10" s="37">
        <v>1</v>
      </c>
      <c r="F10" s="38">
        <v>1758.28</v>
      </c>
      <c r="G10" s="39"/>
      <c r="H10" s="27">
        <f aca="true" t="shared" si="0" ref="H10:H57">E10*(F10+G10)</f>
        <v>1758.28</v>
      </c>
      <c r="I10" s="40"/>
      <c r="L10" s="30">
        <f>E10*(F10+G10)</f>
        <v>1758.28</v>
      </c>
      <c r="M10" s="30">
        <f>L10-H10</f>
        <v>0</v>
      </c>
      <c r="O10" s="30"/>
      <c r="P10" s="30"/>
    </row>
    <row r="11" spans="1:16" ht="51.75" customHeight="1">
      <c r="A11" s="23" t="s">
        <v>20</v>
      </c>
      <c r="B11" s="35" t="s">
        <v>15</v>
      </c>
      <c r="C11" s="36" t="s">
        <v>21</v>
      </c>
      <c r="D11" s="33" t="s">
        <v>17</v>
      </c>
      <c r="E11" s="41">
        <v>2</v>
      </c>
      <c r="F11" s="38">
        <v>471.59</v>
      </c>
      <c r="G11" s="39"/>
      <c r="H11" s="27">
        <f t="shared" si="0"/>
        <v>943.18</v>
      </c>
      <c r="I11" s="40"/>
      <c r="L11" s="30"/>
      <c r="M11" s="30"/>
      <c r="O11" s="30"/>
      <c r="P11" s="30"/>
    </row>
    <row r="12" spans="1:16" ht="35.25" customHeight="1">
      <c r="A12" s="23" t="s">
        <v>22</v>
      </c>
      <c r="B12" s="35" t="s">
        <v>15</v>
      </c>
      <c r="C12" s="42" t="s">
        <v>23</v>
      </c>
      <c r="D12" s="33" t="s">
        <v>17</v>
      </c>
      <c r="E12" s="41">
        <v>4</v>
      </c>
      <c r="F12" s="38">
        <v>141.19</v>
      </c>
      <c r="G12" s="39"/>
      <c r="H12" s="27">
        <f t="shared" si="0"/>
        <v>564.76</v>
      </c>
      <c r="I12" s="40"/>
      <c r="L12" s="30"/>
      <c r="M12" s="30"/>
      <c r="O12" s="30"/>
      <c r="P12" s="30"/>
    </row>
    <row r="13" spans="1:16" ht="34.5" customHeight="1">
      <c r="A13" s="23" t="s">
        <v>24</v>
      </c>
      <c r="B13" s="35" t="s">
        <v>15</v>
      </c>
      <c r="C13" s="42" t="s">
        <v>25</v>
      </c>
      <c r="D13" s="33" t="s">
        <v>17</v>
      </c>
      <c r="E13" s="37">
        <v>6</v>
      </c>
      <c r="F13" s="38">
        <v>336.31</v>
      </c>
      <c r="G13" s="39"/>
      <c r="H13" s="27">
        <f t="shared" si="0"/>
        <v>2017.8600000000001</v>
      </c>
      <c r="I13" s="40"/>
      <c r="L13" s="30"/>
      <c r="M13" s="30"/>
      <c r="O13" s="30"/>
      <c r="P13" s="30"/>
    </row>
    <row r="14" spans="1:16" ht="36" customHeight="1">
      <c r="A14" s="23" t="s">
        <v>26</v>
      </c>
      <c r="B14" s="35" t="s">
        <v>15</v>
      </c>
      <c r="C14" s="42" t="s">
        <v>27</v>
      </c>
      <c r="D14" s="33" t="s">
        <v>17</v>
      </c>
      <c r="E14" s="37">
        <v>8</v>
      </c>
      <c r="F14" s="38">
        <v>35.87</v>
      </c>
      <c r="G14" s="39"/>
      <c r="H14" s="27">
        <f t="shared" si="0"/>
        <v>286.96</v>
      </c>
      <c r="I14" s="40"/>
      <c r="L14" s="30"/>
      <c r="M14" s="30"/>
      <c r="O14" s="30"/>
      <c r="P14" s="30"/>
    </row>
    <row r="15" spans="1:16" ht="31.5">
      <c r="A15" s="23" t="s">
        <v>28</v>
      </c>
      <c r="B15" s="35" t="s">
        <v>15</v>
      </c>
      <c r="C15" s="42" t="s">
        <v>29</v>
      </c>
      <c r="D15" s="33" t="s">
        <v>17</v>
      </c>
      <c r="E15" s="37">
        <v>45</v>
      </c>
      <c r="F15" s="38">
        <v>27.99</v>
      </c>
      <c r="G15" s="39"/>
      <c r="H15" s="27">
        <f t="shared" si="0"/>
        <v>1259.55</v>
      </c>
      <c r="I15" s="40"/>
      <c r="L15" s="30"/>
      <c r="M15" s="30"/>
      <c r="O15" s="30"/>
      <c r="P15" s="30"/>
    </row>
    <row r="16" spans="1:16" ht="31.5">
      <c r="A16" s="23" t="s">
        <v>30</v>
      </c>
      <c r="B16" s="35" t="s">
        <v>15</v>
      </c>
      <c r="C16" s="42" t="s">
        <v>31</v>
      </c>
      <c r="D16" s="33" t="s">
        <v>17</v>
      </c>
      <c r="E16" s="37">
        <v>50</v>
      </c>
      <c r="F16" s="38">
        <v>1.78</v>
      </c>
      <c r="G16" s="39"/>
      <c r="H16" s="27">
        <f t="shared" si="0"/>
        <v>89</v>
      </c>
      <c r="I16" s="40"/>
      <c r="L16" s="30" t="e">
        <f>#REF!*(F16+G16)</f>
        <v>#REF!</v>
      </c>
      <c r="M16" s="30" t="e">
        <f>L16-H16</f>
        <v>#REF!</v>
      </c>
      <c r="O16" s="30"/>
      <c r="P16" s="30"/>
    </row>
    <row r="17" spans="1:16" ht="15.75">
      <c r="A17" s="23"/>
      <c r="B17" s="35"/>
      <c r="C17" s="24"/>
      <c r="D17" s="25"/>
      <c r="E17" s="43"/>
      <c r="F17" s="39"/>
      <c r="G17" s="39"/>
      <c r="H17" s="27"/>
      <c r="I17" s="40">
        <f>SUM(H9:H17)</f>
        <v>7883.85</v>
      </c>
      <c r="L17" s="30">
        <f>E17*(F17+G17)</f>
        <v>0</v>
      </c>
      <c r="M17" s="30">
        <f>L17-H33</f>
        <v>-270.4</v>
      </c>
      <c r="O17" s="30"/>
      <c r="P17" s="30"/>
    </row>
    <row r="18" spans="1:16" ht="15.75">
      <c r="A18" s="23"/>
      <c r="B18" s="35"/>
      <c r="C18" s="24"/>
      <c r="D18" s="25"/>
      <c r="E18" s="43"/>
      <c r="F18" s="39"/>
      <c r="G18" s="39"/>
      <c r="H18" s="27"/>
      <c r="I18" s="40"/>
      <c r="L18" s="30">
        <f>E18*(F18+G18)</f>
        <v>0</v>
      </c>
      <c r="M18" s="30">
        <f>L18-H18</f>
        <v>0</v>
      </c>
      <c r="O18" s="30"/>
      <c r="P18" s="30"/>
    </row>
    <row r="19" spans="1:16" ht="15.75">
      <c r="A19" s="31" t="s">
        <v>32</v>
      </c>
      <c r="B19" s="35"/>
      <c r="C19" s="44" t="s">
        <v>33</v>
      </c>
      <c r="D19" s="25"/>
      <c r="E19" s="43"/>
      <c r="F19" s="39"/>
      <c r="G19" s="39"/>
      <c r="H19" s="27"/>
      <c r="I19" s="40"/>
      <c r="L19" s="30"/>
      <c r="M19" s="30"/>
      <c r="O19" s="30"/>
      <c r="P19" s="30"/>
    </row>
    <row r="20" spans="1:16" ht="36" customHeight="1">
      <c r="A20" s="23" t="s">
        <v>34</v>
      </c>
      <c r="B20" s="35" t="s">
        <v>15</v>
      </c>
      <c r="C20" s="45" t="s">
        <v>35</v>
      </c>
      <c r="D20" s="25" t="s">
        <v>36</v>
      </c>
      <c r="E20" s="46">
        <v>2750</v>
      </c>
      <c r="F20" s="27">
        <v>3.12</v>
      </c>
      <c r="G20" s="39"/>
      <c r="H20" s="27">
        <f t="shared" si="0"/>
        <v>8580</v>
      </c>
      <c r="I20" s="40"/>
      <c r="L20" s="30"/>
      <c r="M20" s="30"/>
      <c r="O20" s="30"/>
      <c r="P20" s="30"/>
    </row>
    <row r="21" spans="1:16" ht="37.5" customHeight="1">
      <c r="A21" s="23" t="s">
        <v>37</v>
      </c>
      <c r="B21" s="35" t="s">
        <v>15</v>
      </c>
      <c r="C21" s="45" t="s">
        <v>38</v>
      </c>
      <c r="D21" s="25" t="s">
        <v>36</v>
      </c>
      <c r="E21" s="37">
        <v>300</v>
      </c>
      <c r="F21" s="27">
        <v>6.48</v>
      </c>
      <c r="G21" s="39"/>
      <c r="H21" s="27">
        <f t="shared" si="0"/>
        <v>1944.0000000000002</v>
      </c>
      <c r="I21" s="40"/>
      <c r="L21" s="30"/>
      <c r="M21" s="30"/>
      <c r="O21" s="30"/>
      <c r="P21" s="30"/>
    </row>
    <row r="22" spans="1:16" ht="38.25" customHeight="1">
      <c r="A22" s="23" t="s">
        <v>39</v>
      </c>
      <c r="B22" s="35" t="s">
        <v>15</v>
      </c>
      <c r="C22" s="45" t="s">
        <v>40</v>
      </c>
      <c r="D22" s="25" t="s">
        <v>17</v>
      </c>
      <c r="E22" s="37">
        <v>9</v>
      </c>
      <c r="F22" s="27"/>
      <c r="G22" s="27">
        <v>65</v>
      </c>
      <c r="H22" s="27">
        <f t="shared" si="0"/>
        <v>585</v>
      </c>
      <c r="I22" s="40"/>
      <c r="L22" s="30"/>
      <c r="M22" s="30"/>
      <c r="O22" s="30"/>
      <c r="P22" s="30"/>
    </row>
    <row r="23" spans="1:16" ht="33.75" customHeight="1">
      <c r="A23" s="23" t="s">
        <v>41</v>
      </c>
      <c r="B23" s="35" t="s">
        <v>15</v>
      </c>
      <c r="C23" s="47" t="s">
        <v>42</v>
      </c>
      <c r="D23" s="25" t="s">
        <v>17</v>
      </c>
      <c r="E23" s="37">
        <v>70</v>
      </c>
      <c r="F23" s="27">
        <v>6.46</v>
      </c>
      <c r="G23" s="39"/>
      <c r="H23" s="27">
        <f t="shared" si="0"/>
        <v>452.2</v>
      </c>
      <c r="I23" s="40"/>
      <c r="L23" s="30"/>
      <c r="M23" s="30"/>
      <c r="O23" s="30"/>
      <c r="P23" s="30"/>
    </row>
    <row r="24" spans="1:16" ht="33.75" customHeight="1">
      <c r="A24" s="23" t="s">
        <v>43</v>
      </c>
      <c r="B24" s="35" t="s">
        <v>15</v>
      </c>
      <c r="C24" s="47" t="s">
        <v>44</v>
      </c>
      <c r="D24" s="25" t="s">
        <v>17</v>
      </c>
      <c r="E24" s="37">
        <v>12</v>
      </c>
      <c r="F24" s="27">
        <v>7.59</v>
      </c>
      <c r="G24" s="39"/>
      <c r="H24" s="27">
        <f t="shared" si="0"/>
        <v>91.08</v>
      </c>
      <c r="I24" s="40"/>
      <c r="L24" s="30"/>
      <c r="M24" s="30"/>
      <c r="O24" s="30"/>
      <c r="P24" s="30"/>
    </row>
    <row r="25" spans="1:16" ht="35.25" customHeight="1">
      <c r="A25" s="23" t="s">
        <v>45</v>
      </c>
      <c r="B25" s="35" t="s">
        <v>15</v>
      </c>
      <c r="C25" s="47" t="s">
        <v>46</v>
      </c>
      <c r="D25" s="25" t="s">
        <v>17</v>
      </c>
      <c r="E25" s="37">
        <v>12</v>
      </c>
      <c r="F25" s="27">
        <v>11.72</v>
      </c>
      <c r="G25" s="39"/>
      <c r="H25" s="27">
        <f t="shared" si="0"/>
        <v>140.64000000000001</v>
      </c>
      <c r="I25" s="40"/>
      <c r="L25" s="30"/>
      <c r="M25" s="30"/>
      <c r="O25" s="30"/>
      <c r="P25" s="30"/>
    </row>
    <row r="26" spans="1:16" ht="31.5">
      <c r="A26" s="23" t="s">
        <v>47</v>
      </c>
      <c r="B26" s="35" t="s">
        <v>15</v>
      </c>
      <c r="C26" s="47" t="s">
        <v>48</v>
      </c>
      <c r="D26" s="25" t="s">
        <v>36</v>
      </c>
      <c r="E26" s="37">
        <v>450</v>
      </c>
      <c r="F26" s="27">
        <v>41.69</v>
      </c>
      <c r="G26" s="39"/>
      <c r="H26" s="27">
        <f t="shared" si="0"/>
        <v>18760.5</v>
      </c>
      <c r="I26" s="40"/>
      <c r="L26" s="30"/>
      <c r="M26" s="30"/>
      <c r="O26" s="30"/>
      <c r="P26" s="30"/>
    </row>
    <row r="27" spans="1:16" ht="31.5">
      <c r="A27" s="23" t="s">
        <v>49</v>
      </c>
      <c r="B27" s="35" t="s">
        <v>15</v>
      </c>
      <c r="C27" s="47" t="s">
        <v>50</v>
      </c>
      <c r="D27" s="25" t="s">
        <v>36</v>
      </c>
      <c r="E27" s="37">
        <v>350</v>
      </c>
      <c r="F27" s="27">
        <v>41.22</v>
      </c>
      <c r="G27" s="39"/>
      <c r="H27" s="27">
        <f t="shared" si="0"/>
        <v>14427</v>
      </c>
      <c r="I27" s="40"/>
      <c r="L27" s="30"/>
      <c r="M27" s="30"/>
      <c r="O27" s="30"/>
      <c r="P27" s="30"/>
    </row>
    <row r="28" spans="1:16" ht="34.5" customHeight="1">
      <c r="A28" s="23" t="s">
        <v>51</v>
      </c>
      <c r="B28" s="35" t="s">
        <v>15</v>
      </c>
      <c r="C28" s="47" t="s">
        <v>52</v>
      </c>
      <c r="D28" s="25" t="s">
        <v>36</v>
      </c>
      <c r="E28" s="37">
        <v>100</v>
      </c>
      <c r="F28" s="27">
        <v>16.4</v>
      </c>
      <c r="G28" s="39"/>
      <c r="H28" s="27">
        <f t="shared" si="0"/>
        <v>1639.9999999999998</v>
      </c>
      <c r="I28" s="40"/>
      <c r="L28" s="30"/>
      <c r="M28" s="30"/>
      <c r="O28" s="30"/>
      <c r="P28" s="30"/>
    </row>
    <row r="29" spans="1:16" ht="34.5" customHeight="1">
      <c r="A29" s="23" t="s">
        <v>53</v>
      </c>
      <c r="B29" s="35" t="s">
        <v>15</v>
      </c>
      <c r="C29" s="47" t="s">
        <v>54</v>
      </c>
      <c r="D29" s="25" t="s">
        <v>36</v>
      </c>
      <c r="E29" s="41">
        <v>200</v>
      </c>
      <c r="F29" s="27">
        <v>17.65</v>
      </c>
      <c r="G29" s="39"/>
      <c r="H29" s="27">
        <f t="shared" si="0"/>
        <v>3529.9999999999995</v>
      </c>
      <c r="I29" s="40"/>
      <c r="L29" s="30"/>
      <c r="M29" s="30"/>
      <c r="O29" s="30"/>
      <c r="P29" s="30"/>
    </row>
    <row r="30" spans="1:16" ht="51" customHeight="1">
      <c r="A30" s="23" t="s">
        <v>55</v>
      </c>
      <c r="B30" s="35" t="s">
        <v>15</v>
      </c>
      <c r="C30" s="47" t="s">
        <v>56</v>
      </c>
      <c r="D30" s="25" t="s">
        <v>36</v>
      </c>
      <c r="E30" s="41">
        <v>100</v>
      </c>
      <c r="F30" s="27">
        <v>54.3</v>
      </c>
      <c r="G30" s="39"/>
      <c r="H30" s="27">
        <f t="shared" si="0"/>
        <v>5430</v>
      </c>
      <c r="I30" s="40"/>
      <c r="L30" s="30"/>
      <c r="M30" s="30"/>
      <c r="O30" s="30"/>
      <c r="P30" s="30"/>
    </row>
    <row r="31" spans="1:16" ht="38.25" customHeight="1">
      <c r="A31" s="23" t="s">
        <v>57</v>
      </c>
      <c r="B31" s="35" t="s">
        <v>15</v>
      </c>
      <c r="C31" s="47" t="s">
        <v>58</v>
      </c>
      <c r="D31" s="25" t="s">
        <v>59</v>
      </c>
      <c r="E31" s="37">
        <v>250</v>
      </c>
      <c r="F31" s="27"/>
      <c r="G31" s="38">
        <v>8.86</v>
      </c>
      <c r="H31" s="27">
        <f t="shared" si="0"/>
        <v>2215</v>
      </c>
      <c r="I31" s="40"/>
      <c r="L31" s="30"/>
      <c r="M31" s="30"/>
      <c r="O31" s="30"/>
      <c r="P31" s="30"/>
    </row>
    <row r="32" spans="1:16" ht="49.5" customHeight="1">
      <c r="A32" s="23" t="s">
        <v>60</v>
      </c>
      <c r="B32" s="35" t="s">
        <v>15</v>
      </c>
      <c r="C32" s="47" t="s">
        <v>61</v>
      </c>
      <c r="D32" s="25" t="s">
        <v>59</v>
      </c>
      <c r="E32" s="37">
        <v>150</v>
      </c>
      <c r="F32" s="27">
        <v>30.28</v>
      </c>
      <c r="G32" s="39"/>
      <c r="H32" s="27">
        <f t="shared" si="0"/>
        <v>4542</v>
      </c>
      <c r="I32" s="40"/>
      <c r="L32" s="30"/>
      <c r="M32" s="30"/>
      <c r="O32" s="30"/>
      <c r="P32" s="30"/>
    </row>
    <row r="33" spans="1:16" ht="34.5" customHeight="1">
      <c r="A33" s="23" t="s">
        <v>62</v>
      </c>
      <c r="B33" s="35" t="s">
        <v>15</v>
      </c>
      <c r="C33" s="47" t="s">
        <v>63</v>
      </c>
      <c r="D33" s="25" t="s">
        <v>59</v>
      </c>
      <c r="E33" s="37">
        <v>20</v>
      </c>
      <c r="F33" s="27"/>
      <c r="G33" s="38">
        <v>13.52</v>
      </c>
      <c r="H33" s="27">
        <f t="shared" si="0"/>
        <v>270.4</v>
      </c>
      <c r="I33" s="40"/>
      <c r="L33" s="30"/>
      <c r="M33" s="30"/>
      <c r="O33" s="30"/>
      <c r="P33" s="30"/>
    </row>
    <row r="34" spans="1:16" ht="15.75">
      <c r="A34" s="23"/>
      <c r="B34" s="23"/>
      <c r="C34" s="47"/>
      <c r="D34" s="25"/>
      <c r="E34" s="43"/>
      <c r="F34" s="39"/>
      <c r="G34" s="39"/>
      <c r="H34" s="27"/>
      <c r="I34" s="40">
        <f>SUM(H20:H33)</f>
        <v>62607.82</v>
      </c>
      <c r="L34" s="30"/>
      <c r="M34" s="30"/>
      <c r="O34" s="30"/>
      <c r="P34" s="30"/>
    </row>
    <row r="35" spans="1:16" ht="15.75">
      <c r="A35" s="23"/>
      <c r="B35" s="23"/>
      <c r="C35" s="47"/>
      <c r="D35" s="25"/>
      <c r="E35" s="43"/>
      <c r="F35" s="39"/>
      <c r="G35" s="39"/>
      <c r="H35" s="27"/>
      <c r="I35" s="40"/>
      <c r="L35" s="30"/>
      <c r="M35" s="30"/>
      <c r="O35" s="30"/>
      <c r="P35" s="30"/>
    </row>
    <row r="36" spans="1:16" ht="15.75">
      <c r="A36" s="31" t="s">
        <v>64</v>
      </c>
      <c r="B36" s="23"/>
      <c r="C36" s="48" t="s">
        <v>65</v>
      </c>
      <c r="D36" s="25"/>
      <c r="E36" s="43"/>
      <c r="F36" s="39"/>
      <c r="G36" s="39"/>
      <c r="H36" s="27"/>
      <c r="I36" s="40"/>
      <c r="L36" s="30"/>
      <c r="M36" s="30"/>
      <c r="O36" s="30"/>
      <c r="P36" s="30"/>
    </row>
    <row r="37" spans="1:16" ht="36.75" customHeight="1">
      <c r="A37" s="23" t="s">
        <v>66</v>
      </c>
      <c r="B37" s="35" t="s">
        <v>15</v>
      </c>
      <c r="C37" s="45" t="s">
        <v>67</v>
      </c>
      <c r="D37" s="25" t="s">
        <v>17</v>
      </c>
      <c r="E37" s="37">
        <v>4</v>
      </c>
      <c r="F37" s="27">
        <v>2936.7</v>
      </c>
      <c r="G37" s="39"/>
      <c r="H37" s="27">
        <f t="shared" si="0"/>
        <v>11746.8</v>
      </c>
      <c r="I37" s="40"/>
      <c r="L37" s="30"/>
      <c r="M37" s="30"/>
      <c r="O37" s="30"/>
      <c r="P37" s="30"/>
    </row>
    <row r="38" spans="1:16" ht="35.25" customHeight="1">
      <c r="A38" s="23" t="s">
        <v>68</v>
      </c>
      <c r="B38" s="35" t="s">
        <v>15</v>
      </c>
      <c r="C38" s="45" t="s">
        <v>69</v>
      </c>
      <c r="D38" s="25" t="s">
        <v>17</v>
      </c>
      <c r="E38" s="37">
        <v>1</v>
      </c>
      <c r="F38" s="27">
        <v>3082</v>
      </c>
      <c r="G38" s="39"/>
      <c r="H38" s="27">
        <f t="shared" si="0"/>
        <v>3082</v>
      </c>
      <c r="I38" s="40"/>
      <c r="L38" s="30"/>
      <c r="M38" s="30"/>
      <c r="O38" s="30"/>
      <c r="P38" s="30"/>
    </row>
    <row r="39" spans="1:16" ht="36.75" customHeight="1">
      <c r="A39" s="23" t="s">
        <v>70</v>
      </c>
      <c r="B39" s="35" t="s">
        <v>15</v>
      </c>
      <c r="C39" s="45" t="s">
        <v>71</v>
      </c>
      <c r="D39" s="25" t="s">
        <v>17</v>
      </c>
      <c r="E39" s="37">
        <v>45</v>
      </c>
      <c r="F39" s="27">
        <v>134.03</v>
      </c>
      <c r="G39" s="39"/>
      <c r="H39" s="27">
        <f t="shared" si="0"/>
        <v>6031.35</v>
      </c>
      <c r="I39" s="40"/>
      <c r="L39" s="30"/>
      <c r="M39" s="30"/>
      <c r="O39" s="30"/>
      <c r="P39" s="30"/>
    </row>
    <row r="40" spans="1:16" ht="35.25" customHeight="1">
      <c r="A40" s="23" t="s">
        <v>72</v>
      </c>
      <c r="B40" s="35" t="s">
        <v>15</v>
      </c>
      <c r="C40" s="45" t="s">
        <v>73</v>
      </c>
      <c r="D40" s="25" t="s">
        <v>74</v>
      </c>
      <c r="E40" s="37">
        <v>1</v>
      </c>
      <c r="F40" s="27">
        <v>3483.31</v>
      </c>
      <c r="G40" s="39"/>
      <c r="H40" s="27">
        <f t="shared" si="0"/>
        <v>3483.31</v>
      </c>
      <c r="I40" s="40"/>
      <c r="L40" s="30"/>
      <c r="M40" s="30"/>
      <c r="O40" s="30"/>
      <c r="P40" s="30"/>
    </row>
    <row r="41" spans="1:16" ht="37.5" customHeight="1">
      <c r="A41" s="23" t="s">
        <v>75</v>
      </c>
      <c r="B41" s="35" t="s">
        <v>110</v>
      </c>
      <c r="C41" s="45" t="s">
        <v>76</v>
      </c>
      <c r="D41" s="49" t="s">
        <v>17</v>
      </c>
      <c r="E41" s="37">
        <v>1</v>
      </c>
      <c r="F41" s="27">
        <v>10571.12</v>
      </c>
      <c r="G41" s="39"/>
      <c r="H41" s="27">
        <f t="shared" si="0"/>
        <v>10571.12</v>
      </c>
      <c r="I41" s="40"/>
      <c r="L41" s="30"/>
      <c r="M41" s="30"/>
      <c r="O41" s="30"/>
      <c r="P41" s="30"/>
    </row>
    <row r="42" spans="1:16" ht="37.5" customHeight="1">
      <c r="A42" s="23" t="s">
        <v>77</v>
      </c>
      <c r="B42" s="35" t="s">
        <v>15</v>
      </c>
      <c r="C42" s="45" t="s">
        <v>78</v>
      </c>
      <c r="D42" s="49" t="s">
        <v>17</v>
      </c>
      <c r="E42" s="37">
        <v>20</v>
      </c>
      <c r="F42" s="27">
        <v>607.29</v>
      </c>
      <c r="G42" s="27"/>
      <c r="H42" s="27">
        <f t="shared" si="0"/>
        <v>12145.8</v>
      </c>
      <c r="I42" s="40"/>
      <c r="L42" s="30"/>
      <c r="M42" s="30"/>
      <c r="O42" s="30"/>
      <c r="P42" s="30"/>
    </row>
    <row r="43" spans="1:16" ht="33.75" customHeight="1">
      <c r="A43" s="23" t="s">
        <v>79</v>
      </c>
      <c r="B43" s="35" t="s">
        <v>15</v>
      </c>
      <c r="C43" s="45" t="s">
        <v>80</v>
      </c>
      <c r="D43" s="49" t="s">
        <v>17</v>
      </c>
      <c r="E43" s="37">
        <v>20</v>
      </c>
      <c r="F43" s="27">
        <v>1777</v>
      </c>
      <c r="G43" s="27"/>
      <c r="H43" s="27">
        <f t="shared" si="0"/>
        <v>35540</v>
      </c>
      <c r="I43" s="40"/>
      <c r="L43" s="30"/>
      <c r="M43" s="30"/>
      <c r="O43" s="30"/>
      <c r="P43" s="30"/>
    </row>
    <row r="44" spans="1:16" ht="35.25" customHeight="1">
      <c r="A44" s="23" t="s">
        <v>81</v>
      </c>
      <c r="B44" s="35" t="s">
        <v>15</v>
      </c>
      <c r="C44" s="45" t="s">
        <v>82</v>
      </c>
      <c r="D44" s="49" t="s">
        <v>17</v>
      </c>
      <c r="E44" s="37">
        <v>3</v>
      </c>
      <c r="F44" s="27">
        <v>774.5</v>
      </c>
      <c r="G44" s="39"/>
      <c r="H44" s="27">
        <f t="shared" si="0"/>
        <v>2323.5</v>
      </c>
      <c r="I44" s="40"/>
      <c r="L44" s="30"/>
      <c r="M44" s="30"/>
      <c r="O44" s="30"/>
      <c r="P44" s="30"/>
    </row>
    <row r="45" spans="1:16" ht="34.5" customHeight="1">
      <c r="A45" s="23" t="s">
        <v>83</v>
      </c>
      <c r="B45" s="35" t="s">
        <v>15</v>
      </c>
      <c r="C45" s="45" t="s">
        <v>84</v>
      </c>
      <c r="D45" s="49" t="s">
        <v>17</v>
      </c>
      <c r="E45" s="37">
        <v>1</v>
      </c>
      <c r="F45" s="27">
        <v>3496.67</v>
      </c>
      <c r="G45" s="39"/>
      <c r="H45" s="27">
        <f t="shared" si="0"/>
        <v>3496.67</v>
      </c>
      <c r="I45" s="50"/>
      <c r="L45" s="30"/>
      <c r="M45" s="30"/>
      <c r="O45" s="30"/>
      <c r="P45" s="30"/>
    </row>
    <row r="46" spans="1:16" ht="15.75">
      <c r="A46" s="23"/>
      <c r="B46" s="35"/>
      <c r="C46" s="24"/>
      <c r="D46" s="25"/>
      <c r="E46" s="43"/>
      <c r="F46" s="51"/>
      <c r="G46" s="39"/>
      <c r="H46" s="27"/>
      <c r="I46" s="40">
        <f>SUM(H37:H45)</f>
        <v>88420.55</v>
      </c>
      <c r="L46" s="30"/>
      <c r="M46" s="30"/>
      <c r="O46" s="30"/>
      <c r="P46" s="30"/>
    </row>
    <row r="47" spans="1:16" ht="15.75">
      <c r="A47" s="31" t="s">
        <v>85</v>
      </c>
      <c r="B47" s="23"/>
      <c r="C47" s="44" t="s">
        <v>92</v>
      </c>
      <c r="D47" s="25"/>
      <c r="E47" s="43"/>
      <c r="F47" s="39"/>
      <c r="G47" s="39"/>
      <c r="H47" s="26"/>
      <c r="I47" s="40"/>
      <c r="L47" s="30"/>
      <c r="M47" s="30"/>
      <c r="O47" s="30"/>
      <c r="P47" s="30"/>
    </row>
    <row r="48" spans="1:16" ht="47.25">
      <c r="A48" s="23" t="s">
        <v>87</v>
      </c>
      <c r="B48" s="35" t="s">
        <v>15</v>
      </c>
      <c r="C48" s="24" t="s">
        <v>112</v>
      </c>
      <c r="D48" s="25" t="s">
        <v>17</v>
      </c>
      <c r="E48" s="43">
        <v>1</v>
      </c>
      <c r="F48" s="38">
        <v>29725.06</v>
      </c>
      <c r="G48" s="39"/>
      <c r="H48" s="27">
        <f>PRODUCT(E48:F48)</f>
        <v>29725.06</v>
      </c>
      <c r="I48" s="40"/>
      <c r="L48" s="30"/>
      <c r="M48" s="30"/>
      <c r="O48" s="30"/>
      <c r="P48" s="30"/>
    </row>
    <row r="49" spans="1:16" ht="15.75">
      <c r="A49" s="23"/>
      <c r="B49" s="35"/>
      <c r="C49" s="24"/>
      <c r="D49" s="25"/>
      <c r="E49" s="43"/>
      <c r="F49" s="38"/>
      <c r="G49" s="39"/>
      <c r="H49" s="26"/>
      <c r="I49" s="40">
        <f>SUM(H48)</f>
        <v>29725.06</v>
      </c>
      <c r="L49" s="30"/>
      <c r="M49" s="30"/>
      <c r="O49" s="30"/>
      <c r="P49" s="30"/>
    </row>
    <row r="50" spans="1:16" ht="15.75">
      <c r="A50" s="23"/>
      <c r="B50" s="35"/>
      <c r="C50" s="56" t="s">
        <v>94</v>
      </c>
      <c r="D50" s="25"/>
      <c r="E50" s="43"/>
      <c r="F50" s="112"/>
      <c r="G50" s="39"/>
      <c r="H50" s="26"/>
      <c r="I50" s="40">
        <f>SUM(I17,I34,I46,I49)</f>
        <v>188637.28</v>
      </c>
      <c r="L50" s="30"/>
      <c r="M50" s="30"/>
      <c r="O50" s="30"/>
      <c r="P50" s="30"/>
    </row>
    <row r="51" spans="1:16" ht="47.25">
      <c r="A51" s="23"/>
      <c r="B51" s="35"/>
      <c r="C51" s="56" t="s">
        <v>113</v>
      </c>
      <c r="D51" s="25"/>
      <c r="E51" s="43"/>
      <c r="F51" s="112"/>
      <c r="G51" s="39"/>
      <c r="H51" s="26"/>
      <c r="I51" s="40">
        <f>ROUND(I50*0.1442,2)</f>
        <v>27201.5</v>
      </c>
      <c r="L51" s="30"/>
      <c r="M51" s="30"/>
      <c r="O51" s="30"/>
      <c r="P51" s="30"/>
    </row>
    <row r="52" spans="1:16" ht="15.75">
      <c r="A52" s="23"/>
      <c r="B52" s="35"/>
      <c r="C52" s="24"/>
      <c r="D52" s="25"/>
      <c r="E52" s="43"/>
      <c r="F52" s="112"/>
      <c r="G52" s="39"/>
      <c r="H52" s="26"/>
      <c r="I52" s="40"/>
      <c r="L52" s="30"/>
      <c r="M52" s="30"/>
      <c r="O52" s="30"/>
      <c r="P52" s="30"/>
    </row>
    <row r="53" spans="1:16" ht="15.75">
      <c r="A53" s="31" t="s">
        <v>91</v>
      </c>
      <c r="B53" s="31"/>
      <c r="C53" s="32" t="s">
        <v>86</v>
      </c>
      <c r="D53" s="33"/>
      <c r="E53" s="52"/>
      <c r="F53" s="51"/>
      <c r="G53" s="26"/>
      <c r="H53" s="27"/>
      <c r="I53" s="40"/>
      <c r="L53" s="30">
        <f aca="true" t="shared" si="1" ref="L53:L58">E53*(F53+G53)</f>
        <v>0</v>
      </c>
      <c r="M53" s="30" t="e">
        <f>L53-#REF!</f>
        <v>#REF!</v>
      </c>
      <c r="O53" s="30"/>
      <c r="P53" s="30"/>
    </row>
    <row r="54" spans="1:16" ht="18.75" customHeight="1">
      <c r="A54" s="23" t="s">
        <v>93</v>
      </c>
      <c r="B54" s="23" t="s">
        <v>108</v>
      </c>
      <c r="C54" s="53" t="s">
        <v>107</v>
      </c>
      <c r="D54" s="33" t="s">
        <v>88</v>
      </c>
      <c r="E54" s="43">
        <v>40</v>
      </c>
      <c r="F54" s="51"/>
      <c r="G54" s="38">
        <v>66.86</v>
      </c>
      <c r="H54" s="27">
        <f t="shared" si="0"/>
        <v>2674.4</v>
      </c>
      <c r="I54" s="40"/>
      <c r="L54" s="30">
        <f t="shared" si="1"/>
        <v>2674.4</v>
      </c>
      <c r="M54" s="30">
        <f aca="true" t="shared" si="2" ref="M54:M63">L54-H54</f>
        <v>0</v>
      </c>
      <c r="O54" s="30"/>
      <c r="P54" s="30"/>
    </row>
    <row r="55" spans="1:16" ht="19.5" customHeight="1">
      <c r="A55" s="23" t="s">
        <v>115</v>
      </c>
      <c r="B55" s="23" t="s">
        <v>108</v>
      </c>
      <c r="C55" s="53" t="s">
        <v>89</v>
      </c>
      <c r="D55" s="33" t="s">
        <v>88</v>
      </c>
      <c r="E55" s="43">
        <v>220</v>
      </c>
      <c r="F55" s="39"/>
      <c r="G55" s="38">
        <v>15.53</v>
      </c>
      <c r="H55" s="27">
        <f t="shared" si="0"/>
        <v>3416.6</v>
      </c>
      <c r="I55" s="40"/>
      <c r="L55" s="30">
        <f t="shared" si="1"/>
        <v>3416.6</v>
      </c>
      <c r="M55" s="30">
        <f t="shared" si="2"/>
        <v>0</v>
      </c>
      <c r="O55" s="30"/>
      <c r="P55" s="30"/>
    </row>
    <row r="56" spans="1:16" ht="19.5" customHeight="1">
      <c r="A56" s="23" t="s">
        <v>116</v>
      </c>
      <c r="B56" s="23" t="s">
        <v>108</v>
      </c>
      <c r="C56" s="53" t="s">
        <v>90</v>
      </c>
      <c r="D56" s="33" t="s">
        <v>88</v>
      </c>
      <c r="E56" s="43">
        <v>200</v>
      </c>
      <c r="F56" s="39"/>
      <c r="G56" s="38">
        <v>15.53</v>
      </c>
      <c r="H56" s="27">
        <f t="shared" si="0"/>
        <v>3106</v>
      </c>
      <c r="I56" s="40"/>
      <c r="L56" s="30">
        <f t="shared" si="1"/>
        <v>3106</v>
      </c>
      <c r="M56" s="30">
        <f t="shared" si="2"/>
        <v>0</v>
      </c>
      <c r="O56" s="30"/>
      <c r="P56" s="30"/>
    </row>
    <row r="57" spans="1:16" ht="19.5" customHeight="1">
      <c r="A57" s="23" t="s">
        <v>117</v>
      </c>
      <c r="B57" s="23" t="s">
        <v>108</v>
      </c>
      <c r="C57" s="54" t="s">
        <v>109</v>
      </c>
      <c r="D57" s="33" t="s">
        <v>88</v>
      </c>
      <c r="E57" s="43">
        <v>300</v>
      </c>
      <c r="F57" s="39"/>
      <c r="G57" s="38">
        <v>9.51</v>
      </c>
      <c r="H57" s="27">
        <f t="shared" si="0"/>
        <v>2853</v>
      </c>
      <c r="I57" s="40"/>
      <c r="L57" s="30">
        <f t="shared" si="1"/>
        <v>2853</v>
      </c>
      <c r="M57" s="30">
        <f t="shared" si="2"/>
        <v>0</v>
      </c>
      <c r="O57" s="30"/>
      <c r="P57" s="30"/>
    </row>
    <row r="58" spans="1:16" ht="15.75">
      <c r="A58" s="23"/>
      <c r="B58" s="23"/>
      <c r="C58" s="24"/>
      <c r="D58" s="25"/>
      <c r="E58" s="43"/>
      <c r="F58" s="39"/>
      <c r="G58" s="39"/>
      <c r="H58" s="26"/>
      <c r="I58" s="40">
        <f>SUM(H54:H57)</f>
        <v>12050</v>
      </c>
      <c r="L58" s="30">
        <f t="shared" si="1"/>
        <v>0</v>
      </c>
      <c r="M58" s="30">
        <f t="shared" si="2"/>
        <v>0</v>
      </c>
      <c r="O58" s="30"/>
      <c r="P58" s="30"/>
    </row>
    <row r="59" spans="1:16" ht="15.75">
      <c r="A59" s="55"/>
      <c r="B59" s="55"/>
      <c r="C59" s="57" t="s">
        <v>114</v>
      </c>
      <c r="D59" s="58"/>
      <c r="E59" s="39"/>
      <c r="F59" s="39"/>
      <c r="G59" s="39"/>
      <c r="H59" s="39"/>
      <c r="I59" s="59">
        <f>ROUND(I58*0.2466,2)</f>
        <v>2971.53</v>
      </c>
      <c r="L59" s="30">
        <f>E59*(F59+G59)</f>
        <v>0</v>
      </c>
      <c r="M59" s="30">
        <f t="shared" si="2"/>
        <v>0</v>
      </c>
      <c r="O59" s="30"/>
      <c r="P59" s="30"/>
    </row>
    <row r="60" spans="1:16" ht="15.75">
      <c r="A60" s="60"/>
      <c r="B60" s="60"/>
      <c r="C60" s="61" t="s">
        <v>95</v>
      </c>
      <c r="D60" s="61"/>
      <c r="E60" s="62"/>
      <c r="F60" s="62"/>
      <c r="G60" s="62"/>
      <c r="H60" s="62"/>
      <c r="I60" s="63">
        <f>SUM(I50,I51,I58,I59)</f>
        <v>230860.31</v>
      </c>
      <c r="L60" s="30">
        <f>E60*(F60+G60)</f>
        <v>0</v>
      </c>
      <c r="M60" s="30">
        <f t="shared" si="2"/>
        <v>0</v>
      </c>
      <c r="O60" s="30"/>
      <c r="P60" s="30"/>
    </row>
    <row r="61" spans="1:16" ht="15.75">
      <c r="A61" s="55"/>
      <c r="B61" s="55"/>
      <c r="C61" s="64"/>
      <c r="D61" s="64"/>
      <c r="E61" s="65"/>
      <c r="F61" s="65"/>
      <c r="G61" s="65"/>
      <c r="H61" s="65"/>
      <c r="I61" s="21"/>
      <c r="L61" s="30">
        <f>E61*(F61+G61)</f>
        <v>0</v>
      </c>
      <c r="M61" s="30">
        <f t="shared" si="2"/>
        <v>0</v>
      </c>
      <c r="O61" s="30"/>
      <c r="P61" s="30"/>
    </row>
    <row r="62" spans="1:13" ht="69" customHeight="1">
      <c r="A62" s="118" t="s">
        <v>111</v>
      </c>
      <c r="B62" s="118"/>
      <c r="C62" s="118"/>
      <c r="D62" s="118"/>
      <c r="E62" s="118"/>
      <c r="F62" s="118"/>
      <c r="G62" s="118"/>
      <c r="H62" s="118"/>
      <c r="I62" s="118"/>
      <c r="L62" s="30">
        <f>E62*(F62+G62)</f>
        <v>0</v>
      </c>
      <c r="M62" s="30">
        <f t="shared" si="2"/>
        <v>0</v>
      </c>
    </row>
    <row r="63" spans="1:13" ht="12.75" customHeight="1" hidden="1">
      <c r="A63" s="119"/>
      <c r="B63" s="119"/>
      <c r="C63" s="119"/>
      <c r="D63" s="119"/>
      <c r="E63" s="119"/>
      <c r="F63" s="119"/>
      <c r="G63" s="119"/>
      <c r="H63" s="119"/>
      <c r="I63" s="119"/>
      <c r="L63" s="30">
        <f>E63*(F63+G63)</f>
        <v>0</v>
      </c>
      <c r="M63" s="30">
        <f t="shared" si="2"/>
        <v>0</v>
      </c>
    </row>
    <row r="64" spans="1:9" ht="22.5" customHeight="1">
      <c r="A64" s="113"/>
      <c r="B64" s="113"/>
      <c r="C64" s="113"/>
      <c r="D64" s="113"/>
      <c r="E64" s="113"/>
      <c r="F64" s="113"/>
      <c r="G64" s="113"/>
      <c r="H64" s="113"/>
      <c r="I64" s="113"/>
    </row>
    <row r="65" spans="1:9" ht="15">
      <c r="A65" s="113"/>
      <c r="B65" s="113"/>
      <c r="C65" s="113"/>
      <c r="D65" s="113"/>
      <c r="E65" s="113"/>
      <c r="F65" s="113"/>
      <c r="G65" s="113"/>
      <c r="H65" s="113"/>
      <c r="I65" s="113"/>
    </row>
    <row r="67" spans="1:9" s="66" customFormat="1" ht="15">
      <c r="A67" s="1"/>
      <c r="B67" s="2"/>
      <c r="C67" s="3"/>
      <c r="D67" s="4"/>
      <c r="E67" s="5"/>
      <c r="F67" s="5"/>
      <c r="G67" s="5"/>
      <c r="H67" s="5"/>
      <c r="I67" s="6"/>
    </row>
    <row r="68" spans="1:9" s="66" customFormat="1" ht="15">
      <c r="A68" s="1"/>
      <c r="B68" s="2"/>
      <c r="C68" s="3"/>
      <c r="D68" s="4"/>
      <c r="E68" s="5"/>
      <c r="F68" s="5"/>
      <c r="G68" s="5"/>
      <c r="H68" s="5"/>
      <c r="I68" s="6"/>
    </row>
    <row r="69" spans="1:9" s="66" customFormat="1" ht="15">
      <c r="A69" s="1"/>
      <c r="B69" s="2"/>
      <c r="C69" s="3"/>
      <c r="D69" s="4"/>
      <c r="E69" s="5"/>
      <c r="F69" s="5"/>
      <c r="G69" s="5"/>
      <c r="H69" s="5"/>
      <c r="I69" s="6"/>
    </row>
    <row r="70" spans="1:9" s="66" customFormat="1" ht="15">
      <c r="A70" s="1"/>
      <c r="B70" s="2"/>
      <c r="C70" s="3"/>
      <c r="D70" s="4"/>
      <c r="E70" s="5"/>
      <c r="F70" s="5"/>
      <c r="G70" s="5"/>
      <c r="H70" s="5"/>
      <c r="I70" s="6"/>
    </row>
  </sheetData>
  <sheetProtection/>
  <mergeCells count="8">
    <mergeCell ref="A64:I64"/>
    <mergeCell ref="A65:I65"/>
    <mergeCell ref="C1:H1"/>
    <mergeCell ref="I1:L1"/>
    <mergeCell ref="C3:I3"/>
    <mergeCell ref="C5:H5"/>
    <mergeCell ref="A62:I62"/>
    <mergeCell ref="A63:I63"/>
  </mergeCells>
  <printOptions horizontalCentered="1"/>
  <pageMargins left="0.5902777777777778" right="0.5902777777777778" top="0.5902777777777778" bottom="0.5902777777777778" header="0.5118055555555556" footer="0.19652777777777777"/>
  <pageSetup horizontalDpi="300" verticalDpi="300" orientation="portrait" paperSize="9" scale="65" r:id="rId1"/>
  <headerFooter alignWithMargins="0">
    <oddFooter>&amp;R&amp;8Página &amp;P de &amp;N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view="pageBreakPreview" zoomScaleSheetLayoutView="100" zoomScalePageLayoutView="0" workbookViewId="0" topLeftCell="A1">
      <selection activeCell="D18" sqref="D18"/>
    </sheetView>
  </sheetViews>
  <sheetFormatPr defaultColWidth="9.140625" defaultRowHeight="12"/>
  <cols>
    <col min="1" max="1" width="15.421875" style="67" customWidth="1"/>
    <col min="2" max="2" width="45.57421875" style="67" customWidth="1"/>
    <col min="3" max="3" width="18.140625" style="67" customWidth="1"/>
    <col min="4" max="4" width="8.28125" style="67" customWidth="1"/>
    <col min="5" max="5" width="24.57421875" style="67" customWidth="1"/>
    <col min="6" max="6" width="14.140625" style="67" customWidth="1"/>
    <col min="7" max="7" width="9.28125" style="67" customWidth="1"/>
    <col min="8" max="16384" width="9.140625" style="67" customWidth="1"/>
  </cols>
  <sheetData>
    <row r="1" spans="1:5" ht="12.75">
      <c r="A1" s="68"/>
      <c r="B1" s="69"/>
      <c r="C1" s="70"/>
      <c r="D1" s="71"/>
      <c r="E1" s="72"/>
    </row>
    <row r="2" spans="1:5" ht="12.75">
      <c r="A2" s="72"/>
      <c r="B2" s="72"/>
      <c r="C2" s="72"/>
      <c r="D2" s="72"/>
      <c r="E2" s="72"/>
    </row>
    <row r="3" spans="1:5" ht="12.75">
      <c r="A3" s="72"/>
      <c r="B3" s="72"/>
      <c r="C3" s="72"/>
      <c r="D3" s="72"/>
      <c r="E3" s="72"/>
    </row>
    <row r="4" spans="1:5" ht="12.75">
      <c r="A4" s="73"/>
      <c r="B4" s="73"/>
      <c r="C4" s="73"/>
      <c r="D4" s="73"/>
      <c r="E4" s="73"/>
    </row>
    <row r="5" spans="1:5" ht="12.75">
      <c r="A5" s="72"/>
      <c r="B5" s="72"/>
      <c r="C5" s="72"/>
      <c r="D5" s="72"/>
      <c r="E5" s="72"/>
    </row>
    <row r="6" spans="1:5" ht="12.75">
      <c r="A6" s="68"/>
      <c r="B6" s="69"/>
      <c r="C6" s="70"/>
      <c r="D6" s="71"/>
      <c r="E6" s="74"/>
    </row>
    <row r="7" spans="1:5" ht="15">
      <c r="A7" s="75"/>
      <c r="B7" s="76"/>
      <c r="C7" s="77"/>
      <c r="D7" s="78"/>
      <c r="E7" s="72"/>
    </row>
    <row r="8" spans="1:5" ht="15">
      <c r="A8" s="75"/>
      <c r="B8" s="76"/>
      <c r="C8" s="77"/>
      <c r="D8" s="78"/>
      <c r="E8" s="72"/>
    </row>
    <row r="9" spans="1:5" ht="18.75">
      <c r="A9" s="79"/>
      <c r="B9" s="120" t="s">
        <v>96</v>
      </c>
      <c r="C9" s="120"/>
      <c r="D9" s="120"/>
      <c r="E9" s="80"/>
    </row>
    <row r="10" spans="1:5" ht="15.75">
      <c r="A10" s="79"/>
      <c r="B10" s="81"/>
      <c r="C10" s="82"/>
      <c r="D10" s="83"/>
      <c r="E10" s="80"/>
    </row>
    <row r="11" spans="1:5" ht="15.75">
      <c r="A11" s="84"/>
      <c r="B11" s="84"/>
      <c r="C11" s="85"/>
      <c r="D11" s="83"/>
      <c r="E11" s="85"/>
    </row>
    <row r="12" spans="1:5" ht="39.75" customHeight="1">
      <c r="A12" s="121"/>
      <c r="B12" s="121"/>
      <c r="C12" s="121"/>
      <c r="D12" s="121"/>
      <c r="E12" s="121"/>
    </row>
    <row r="13" spans="1:5" ht="15.75">
      <c r="A13" s="86"/>
      <c r="B13" s="85"/>
      <c r="C13" s="85"/>
      <c r="D13" s="85"/>
      <c r="E13" s="85"/>
    </row>
    <row r="14" spans="1:5" ht="18.75">
      <c r="A14" s="87"/>
      <c r="B14" s="88"/>
      <c r="C14" s="88"/>
      <c r="D14" s="88"/>
      <c r="E14" s="88"/>
    </row>
    <row r="15" spans="1:5" ht="18.75">
      <c r="A15" s="122"/>
      <c r="B15" s="122"/>
      <c r="C15" s="123" t="s">
        <v>97</v>
      </c>
      <c r="D15" s="123"/>
      <c r="E15" s="123"/>
    </row>
    <row r="16" spans="1:7" ht="18.75">
      <c r="A16" s="89"/>
      <c r="B16" s="90"/>
      <c r="C16" s="124"/>
      <c r="D16" s="124"/>
      <c r="E16" s="91"/>
      <c r="F16" s="92"/>
      <c r="G16" s="92"/>
    </row>
    <row r="17" spans="1:5" ht="18.75">
      <c r="A17" s="89"/>
      <c r="B17" s="90"/>
      <c r="C17" s="91"/>
      <c r="D17" s="91"/>
      <c r="E17" s="91"/>
    </row>
    <row r="18" spans="1:5" ht="18.75">
      <c r="A18" s="89"/>
      <c r="B18" s="90"/>
      <c r="C18" s="93">
        <v>42957</v>
      </c>
      <c r="D18" s="94"/>
      <c r="E18" s="95"/>
    </row>
    <row r="19" spans="1:5" ht="15" customHeight="1">
      <c r="A19" s="96" t="s">
        <v>98</v>
      </c>
      <c r="B19" s="97" t="s">
        <v>99</v>
      </c>
      <c r="C19" s="125" t="s">
        <v>100</v>
      </c>
      <c r="D19" s="125"/>
      <c r="E19" s="98" t="s">
        <v>101</v>
      </c>
    </row>
    <row r="20" spans="1:5" ht="15" customHeight="1">
      <c r="A20" s="99" t="s">
        <v>102</v>
      </c>
      <c r="B20" s="100" t="s">
        <v>33</v>
      </c>
      <c r="C20" s="127" t="s">
        <v>103</v>
      </c>
      <c r="D20" s="127"/>
      <c r="E20" s="101">
        <v>0.5</v>
      </c>
    </row>
    <row r="21" spans="1:5" ht="20.25" customHeight="1">
      <c r="A21" s="99" t="s">
        <v>104</v>
      </c>
      <c r="B21" s="100" t="s">
        <v>105</v>
      </c>
      <c r="C21" s="128" t="s">
        <v>106</v>
      </c>
      <c r="D21" s="128"/>
      <c r="E21" s="101">
        <v>0.5</v>
      </c>
    </row>
    <row r="22" spans="1:5" ht="15.75">
      <c r="A22" s="102"/>
      <c r="B22" s="103"/>
      <c r="C22" s="81"/>
      <c r="D22" s="104"/>
      <c r="E22" s="105"/>
    </row>
    <row r="23" spans="1:5" ht="15.75">
      <c r="A23" s="102"/>
      <c r="B23" s="103"/>
      <c r="C23" s="82"/>
      <c r="D23" s="104"/>
      <c r="E23" s="105"/>
    </row>
    <row r="24" spans="1:5" ht="15.75">
      <c r="A24" s="106"/>
      <c r="B24" s="126"/>
      <c r="C24" s="126"/>
      <c r="D24" s="126"/>
      <c r="E24" s="108"/>
    </row>
    <row r="25" spans="1:5" ht="15.75">
      <c r="A25" s="106"/>
      <c r="B25" s="107"/>
      <c r="C25" s="82"/>
      <c r="D25" s="109"/>
      <c r="E25" s="108"/>
    </row>
    <row r="26" spans="1:5" ht="15.75">
      <c r="A26" s="106"/>
      <c r="B26" s="107"/>
      <c r="C26" s="82"/>
      <c r="D26" s="109"/>
      <c r="E26" s="108"/>
    </row>
    <row r="27" spans="1:5" ht="15.75">
      <c r="A27" s="106"/>
      <c r="B27" s="107"/>
      <c r="C27" s="82"/>
      <c r="D27" s="109"/>
      <c r="E27" s="108"/>
    </row>
    <row r="28" spans="1:9" ht="15">
      <c r="A28" s="113"/>
      <c r="B28" s="113"/>
      <c r="C28" s="113"/>
      <c r="D28" s="113"/>
      <c r="E28" s="113"/>
      <c r="F28" s="110"/>
      <c r="G28" s="110"/>
      <c r="H28" s="110"/>
      <c r="I28" s="110"/>
    </row>
    <row r="29" spans="1:9" ht="15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5" ht="15.75">
      <c r="A30" s="102"/>
      <c r="B30" s="81"/>
      <c r="C30" s="82"/>
      <c r="D30" s="104"/>
      <c r="E30" s="108"/>
    </row>
    <row r="31" spans="1:5" ht="15.75">
      <c r="A31" s="102"/>
      <c r="B31" s="111"/>
      <c r="C31" s="126"/>
      <c r="D31" s="126"/>
      <c r="E31" s="126"/>
    </row>
  </sheetData>
  <sheetProtection/>
  <mergeCells count="13">
    <mergeCell ref="C31:E31"/>
    <mergeCell ref="C20:D20"/>
    <mergeCell ref="C21:D21"/>
    <mergeCell ref="B24:D24"/>
    <mergeCell ref="A28:E28"/>
    <mergeCell ref="A29:E29"/>
    <mergeCell ref="F29:I29"/>
    <mergeCell ref="B9:D9"/>
    <mergeCell ref="A12:E12"/>
    <mergeCell ref="A15:B15"/>
    <mergeCell ref="C15:E15"/>
    <mergeCell ref="C16:D16"/>
    <mergeCell ref="C19:D19"/>
  </mergeCells>
  <printOptions horizontalCentered="1"/>
  <pageMargins left="0.5118055555555556" right="0.5118055555555556" top="0.7875" bottom="0.7875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Marcela Cristie Moreira Faria</cp:lastModifiedBy>
  <cp:lastPrinted>2018-02-21T20:32:40Z</cp:lastPrinted>
  <dcterms:modified xsi:type="dcterms:W3CDTF">2018-02-26T19:07:01Z</dcterms:modified>
  <cp:category/>
  <cp:version/>
  <cp:contentType/>
  <cp:contentStatus/>
</cp:coreProperties>
</file>